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13_ncr:1_{4852935D-8EF6-4A3E-8B05-E76CB26F49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F-03" sheetId="1" r:id="rId1"/>
  </sheets>
  <definedNames>
    <definedName name="_xlnm._FilterDatabase" localSheetId="0" hidden="1">'AF-03'!$A$7:$O$202</definedName>
    <definedName name="_xlnm.Print_Area" localSheetId="0">'AF-03'!$A$1:$O$214</definedName>
    <definedName name="_xlnm.Print_Titles" localSheetId="0">'AF-03'!$7:$8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0" i="1" l="1"/>
  <c r="C117" i="1"/>
  <c r="C99" i="1"/>
  <c r="C86" i="1"/>
  <c r="C73" i="1"/>
  <c r="C60" i="1"/>
  <c r="C47" i="1"/>
  <c r="I141" i="1"/>
  <c r="I70" i="1"/>
  <c r="E200" i="1"/>
  <c r="H200" i="1" s="1"/>
  <c r="E170" i="1"/>
  <c r="H170" i="1" s="1"/>
  <c r="J170" i="1" s="1"/>
  <c r="E164" i="1"/>
  <c r="H164" i="1" s="1"/>
  <c r="J164" i="1" s="1"/>
  <c r="E167" i="1"/>
  <c r="H167" i="1" s="1"/>
  <c r="J167" i="1" s="1"/>
  <c r="E168" i="1"/>
  <c r="H168" i="1" s="1"/>
  <c r="J168" i="1" s="1"/>
  <c r="E197" i="1"/>
  <c r="H197" i="1" s="1"/>
  <c r="J197" i="1" s="1"/>
  <c r="E196" i="1"/>
  <c r="H196" i="1" s="1"/>
  <c r="J196" i="1" s="1"/>
  <c r="H195" i="1"/>
  <c r="J195" i="1" s="1"/>
  <c r="H194" i="1"/>
  <c r="J194" i="1" s="1"/>
  <c r="J193" i="1"/>
  <c r="J192" i="1"/>
  <c r="H193" i="1"/>
  <c r="H192" i="1"/>
  <c r="H45" i="1"/>
  <c r="H43" i="1"/>
  <c r="H40" i="1"/>
  <c r="D45" i="1"/>
  <c r="D43" i="1"/>
  <c r="D40" i="1"/>
  <c r="J39" i="1"/>
  <c r="E115" i="1"/>
  <c r="E38" i="1"/>
  <c r="E95" i="1"/>
  <c r="E189" i="1"/>
  <c r="E188" i="1"/>
  <c r="E79" i="1"/>
  <c r="E80" i="1"/>
  <c r="E81" i="1"/>
  <c r="E31" i="1"/>
  <c r="E28" i="1"/>
  <c r="E26" i="1"/>
  <c r="E27" i="1"/>
  <c r="E88" i="1"/>
  <c r="E75" i="1"/>
  <c r="E74" i="1"/>
  <c r="E87" i="1"/>
  <c r="E132" i="1"/>
  <c r="E17" i="1"/>
  <c r="C201" i="1"/>
  <c r="C198" i="1"/>
  <c r="C171" i="1"/>
  <c r="C144" i="1"/>
  <c r="E34" i="1"/>
  <c r="E23" i="1"/>
  <c r="E20" i="1"/>
  <c r="E13" i="1"/>
  <c r="E10" i="1"/>
  <c r="E111" i="1"/>
  <c r="E102" i="1"/>
  <c r="E106" i="1"/>
  <c r="C131" i="1" l="1"/>
  <c r="C202" i="1" s="1"/>
  <c r="E201" i="1"/>
  <c r="J200" i="1"/>
  <c r="J201" i="1" s="1"/>
  <c r="H201" i="1"/>
  <c r="D47" i="1"/>
  <c r="E171" i="1"/>
  <c r="E198" i="1"/>
  <c r="D201" i="1"/>
  <c r="J198" i="1"/>
  <c r="H198" i="1"/>
  <c r="D198" i="1"/>
  <c r="J171" i="1"/>
  <c r="H171" i="1"/>
  <c r="D171" i="1"/>
  <c r="J130" i="1"/>
  <c r="H130" i="1"/>
  <c r="D130" i="1"/>
  <c r="J117" i="1"/>
  <c r="H117" i="1"/>
  <c r="D117" i="1"/>
  <c r="J99" i="1"/>
  <c r="H99" i="1"/>
  <c r="D99" i="1"/>
  <c r="J86" i="1"/>
  <c r="H86" i="1"/>
  <c r="D86" i="1"/>
  <c r="J73" i="1"/>
  <c r="H73" i="1"/>
  <c r="D73" i="1"/>
  <c r="H60" i="1"/>
  <c r="J60" i="1"/>
  <c r="D6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6" i="1"/>
  <c r="E113" i="1"/>
  <c r="E112" i="1"/>
  <c r="E110" i="1"/>
  <c r="E109" i="1"/>
  <c r="E107" i="1"/>
  <c r="E105" i="1"/>
  <c r="E104" i="1"/>
  <c r="E103" i="1"/>
  <c r="E101" i="1"/>
  <c r="E100" i="1"/>
  <c r="E94" i="1"/>
  <c r="E93" i="1"/>
  <c r="E92" i="1"/>
  <c r="E91" i="1"/>
  <c r="E90" i="1"/>
  <c r="E89" i="1"/>
  <c r="E78" i="1"/>
  <c r="E77" i="1"/>
  <c r="E76" i="1"/>
  <c r="E69" i="1"/>
  <c r="E68" i="1"/>
  <c r="E67" i="1"/>
  <c r="E66" i="1"/>
  <c r="E65" i="1"/>
  <c r="E64" i="1"/>
  <c r="E63" i="1"/>
  <c r="E62" i="1"/>
  <c r="E61" i="1"/>
  <c r="E55" i="1"/>
  <c r="E54" i="1"/>
  <c r="E53" i="1"/>
  <c r="E52" i="1"/>
  <c r="E51" i="1"/>
  <c r="E50" i="1"/>
  <c r="E49" i="1"/>
  <c r="E48" i="1"/>
  <c r="D131" i="1" l="1"/>
  <c r="E130" i="1"/>
  <c r="E117" i="1"/>
  <c r="E99" i="1"/>
  <c r="E60" i="1"/>
  <c r="E86" i="1"/>
  <c r="E73" i="1"/>
  <c r="J144" i="1"/>
  <c r="H144" i="1"/>
  <c r="D144" i="1"/>
  <c r="E143" i="1"/>
  <c r="E142" i="1"/>
  <c r="E141" i="1"/>
  <c r="E140" i="1"/>
  <c r="E139" i="1"/>
  <c r="E138" i="1"/>
  <c r="E137" i="1"/>
  <c r="E136" i="1"/>
  <c r="E135" i="1"/>
  <c r="E134" i="1"/>
  <c r="E133" i="1"/>
  <c r="E46" i="1"/>
  <c r="H46" i="1" s="1"/>
  <c r="J46" i="1" s="1"/>
  <c r="E44" i="1"/>
  <c r="H44" i="1" s="1"/>
  <c r="J44" i="1" s="1"/>
  <c r="E42" i="1"/>
  <c r="H42" i="1" s="1"/>
  <c r="J42" i="1" s="1"/>
  <c r="E41" i="1"/>
  <c r="H41" i="1" s="1"/>
  <c r="E39" i="1"/>
  <c r="E36" i="1"/>
  <c r="E35" i="1"/>
  <c r="E33" i="1"/>
  <c r="E32" i="1"/>
  <c r="E30" i="1"/>
  <c r="E29" i="1"/>
  <c r="E25" i="1"/>
  <c r="E24" i="1"/>
  <c r="E22" i="1"/>
  <c r="E21" i="1"/>
  <c r="E19" i="1"/>
  <c r="E18" i="1"/>
  <c r="E16" i="1"/>
  <c r="E15" i="1"/>
  <c r="E14" i="1"/>
  <c r="E12" i="1"/>
  <c r="E11" i="1"/>
  <c r="E9" i="1"/>
  <c r="D202" i="1" l="1"/>
  <c r="J41" i="1"/>
  <c r="J47" i="1" s="1"/>
  <c r="J131" i="1" s="1"/>
  <c r="J202" i="1" s="1"/>
  <c r="H47" i="1"/>
  <c r="H131" i="1" s="1"/>
  <c r="H202" i="1" s="1"/>
  <c r="E144" i="1"/>
  <c r="E47" i="1"/>
  <c r="E131" i="1" s="1"/>
  <c r="E202" i="1" s="1"/>
</calcChain>
</file>

<file path=xl/sharedStrings.xml><?xml version="1.0" encoding="utf-8"?>
<sst xmlns="http://schemas.openxmlformats.org/spreadsheetml/2006/main" count="713" uniqueCount="405">
  <si>
    <t>Fecha</t>
  </si>
  <si>
    <t>Ingreso bruto</t>
  </si>
  <si>
    <t>Información del banco</t>
  </si>
  <si>
    <t>Observaciones</t>
  </si>
  <si>
    <t>Número</t>
  </si>
  <si>
    <t>Enero</t>
  </si>
  <si>
    <t>Febrero</t>
  </si>
  <si>
    <t>Marzo</t>
  </si>
  <si>
    <t>Abril</t>
  </si>
  <si>
    <t>Mayo</t>
  </si>
  <si>
    <t>Importe</t>
  </si>
  <si>
    <t>Comprobante Fiscal Digital por Internet</t>
  </si>
  <si>
    <t>UUID</t>
  </si>
  <si>
    <t>Neto recibido</t>
  </si>
  <si>
    <t>Datos de la póliza de ingresos</t>
  </si>
  <si>
    <t>Descuento</t>
  </si>
  <si>
    <t>Concepto</t>
  </si>
  <si>
    <t>Mes</t>
  </si>
  <si>
    <t>Datos del depósito</t>
  </si>
  <si>
    <t>Fondo General</t>
  </si>
  <si>
    <t>Subtotal</t>
  </si>
  <si>
    <t>Fondo de Fomento Municipal</t>
  </si>
  <si>
    <t>(Cifras en Pesos)</t>
  </si>
  <si>
    <t>Número de cuenta</t>
  </si>
  <si>
    <t>Nombre del banco</t>
  </si>
  <si>
    <t>Junio</t>
  </si>
  <si>
    <t>Julio</t>
  </si>
  <si>
    <t>Agosto</t>
  </si>
  <si>
    <t>Septiembre</t>
  </si>
  <si>
    <t>Octubre</t>
  </si>
  <si>
    <t>Noviembre</t>
  </si>
  <si>
    <t>Diciembre</t>
  </si>
  <si>
    <t>Impuesto Especial sobre Producción y Servicios</t>
  </si>
  <si>
    <t>Tenencia o Uso de Vehículos</t>
  </si>
  <si>
    <t>Impuestos sobre Automóviles Nuevos</t>
  </si>
  <si>
    <t>Compensación del I.S.A.N.</t>
  </si>
  <si>
    <t>Fondo de Fiscalización y Recaudación.</t>
  </si>
  <si>
    <t>I.S.R. Enajenación de Bienes Inmuebles</t>
  </si>
  <si>
    <t>Subtotal Fondo Común</t>
  </si>
  <si>
    <t>Subtotal Fondo de Fomento Municipal</t>
  </si>
  <si>
    <t>Fondo para la Infraestructura a Municipios (FIM)</t>
  </si>
  <si>
    <t>Subtotal FIM</t>
  </si>
  <si>
    <t>Fondo de Aportaciones Estatales para la Infraestructura Social Municipal (FAEISM)</t>
  </si>
  <si>
    <t>Subtotal FAEISM</t>
  </si>
  <si>
    <t>Subtotal FEIEF</t>
  </si>
  <si>
    <t>Total Participaciones Federales</t>
  </si>
  <si>
    <t>Municipio de Tecpan de Galeana, Guerrero.</t>
  </si>
  <si>
    <t>BBVA Bancomer</t>
  </si>
  <si>
    <t xml:space="preserve"> </t>
  </si>
  <si>
    <t>N/A</t>
  </si>
  <si>
    <t>Formato IP-5</t>
  </si>
  <si>
    <t>4DE7485B-AF25-4DB8-B0E5-207891E11920</t>
  </si>
  <si>
    <t>P20241205700010013000018</t>
  </si>
  <si>
    <t>P20241205700010013000019</t>
  </si>
  <si>
    <t>dbe80540-fed1-43be-a047-667da100b429</t>
  </si>
  <si>
    <t>P20241205700010013000021</t>
  </si>
  <si>
    <t>P20241205700010023000009</t>
  </si>
  <si>
    <t>b6bdd0fa-73df-4419-b035-104bc9eb9bc5</t>
  </si>
  <si>
    <t>c801d97-14ec-496c-8010-196db52298db</t>
  </si>
  <si>
    <t>P20241205700010013000028</t>
  </si>
  <si>
    <t>P20241205700010023000001</t>
  </si>
  <si>
    <t>048f3a77-da44-46c2-aec6-2617181722c2</t>
  </si>
  <si>
    <t>ba7e6564-ac32-4688-95e0-f570d645246c</t>
  </si>
  <si>
    <t>P20241205700010013000020</t>
  </si>
  <si>
    <t>6a196bbe-adcb-4329-ab1c-dc4211f81dd4</t>
  </si>
  <si>
    <t>P20241205700010013000024</t>
  </si>
  <si>
    <t>24a0935e-246e-4f40-afa2-97173203c498</t>
  </si>
  <si>
    <t>P20241205700010013000023</t>
  </si>
  <si>
    <t>c71f9060-fb35-4f4c-aee4-1422da3bb4e1</t>
  </si>
  <si>
    <t>P20241205700010013000099</t>
  </si>
  <si>
    <t>53edc216-1abf-4e98-b6a5-faccf04fe68c</t>
  </si>
  <si>
    <t>P20241205700010013000022</t>
  </si>
  <si>
    <t>e3583744-389d-41be-a6fd-c8b1d46fac2e</t>
  </si>
  <si>
    <t>P20241205700010013000025</t>
  </si>
  <si>
    <t>c92b451f-0fac-4a58-bdbe-e7d3f65064fc</t>
  </si>
  <si>
    <t>P20241205700010013000027</t>
  </si>
  <si>
    <t>81242c0c-25c6-4902-956d-0f4834dcdd10</t>
  </si>
  <si>
    <t>P20241205700010013000026</t>
  </si>
  <si>
    <t>86976e05-9a45-427b-be9b-a0badeaf70b6</t>
  </si>
  <si>
    <t>P20241205700010013000012</t>
  </si>
  <si>
    <t>0786ce66-285e-4618-8d1b-274040b0f17f</t>
  </si>
  <si>
    <t>P20241205700010013000011</t>
  </si>
  <si>
    <t>277d54c8-019a-4244-8df4-d8b138657964</t>
  </si>
  <si>
    <t>P20241205700010013000013</t>
  </si>
  <si>
    <t>507187a8-97ef-41bc-b43d-146ffde73402</t>
  </si>
  <si>
    <t>P20241205700010013000005</t>
  </si>
  <si>
    <t>54c1faaa-e0e0-48f2-9934-70b713f6c557</t>
  </si>
  <si>
    <t>P20241205700010023000003</t>
  </si>
  <si>
    <t>775dc8c7-c29b-4b38-9b43-c6f292e88c3f</t>
  </si>
  <si>
    <t>P20241205700010013000004</t>
  </si>
  <si>
    <t>6ad96413-f985-4555-83a4-f91ef06b41b1</t>
  </si>
  <si>
    <t>P20241205700010023000004</t>
  </si>
  <si>
    <t>f8888152-7234-4afb-9b7e-c84065dbcce4</t>
  </si>
  <si>
    <t>P20241205700010013000003</t>
  </si>
  <si>
    <t>bc863253-0828-4a42-a99c-d2f85a6c7cb6</t>
  </si>
  <si>
    <t>P20241205700010013000008</t>
  </si>
  <si>
    <t>260edd1b-1892-4bdc-905d-3714cf11c070</t>
  </si>
  <si>
    <t>P20241205700010013000009</t>
  </si>
  <si>
    <t>c914aa2f-4ba8-43cb-b5ef-70bcf8b18afb</t>
  </si>
  <si>
    <t>e28c3333-1cc5-406c-9641-9bf3b78ae10c</t>
  </si>
  <si>
    <t>P20241205700010013000007</t>
  </si>
  <si>
    <t>P20241205700010013000100</t>
  </si>
  <si>
    <t>3a3281b2-f975-4468-96ca-3807b7a088a5</t>
  </si>
  <si>
    <t>P20241205700010013000017</t>
  </si>
  <si>
    <t>59394dde-7f72-4fd2-b5b8-060a9c13fcf2</t>
  </si>
  <si>
    <t>P20241205700010013000016</t>
  </si>
  <si>
    <t>00dcb42f-dbc3-4286-8e94-236cd579232c</t>
  </si>
  <si>
    <t>P20241205700010013000015</t>
  </si>
  <si>
    <t>2993a37e-2d6d-46eb-9032-98343e8f1108</t>
  </si>
  <si>
    <t>P20241205700010013000032</t>
  </si>
  <si>
    <t>1c8d7120-8962-4687-b195-cbb2cd9ba70</t>
  </si>
  <si>
    <t>P20241205700010013000034</t>
  </si>
  <si>
    <t>fc77d00e-dfe5-4b44-af12-5721001f9485</t>
  </si>
  <si>
    <t>P20241205700010013000031</t>
  </si>
  <si>
    <t>3679663c-229c-400a-8c46-02a7f10e1e82</t>
  </si>
  <si>
    <t>P20241205700010013000037</t>
  </si>
  <si>
    <t>2833bdb2-1db4-4e76-8b57-aa9a3270c75b</t>
  </si>
  <si>
    <t>P20241205700010023000005</t>
  </si>
  <si>
    <t>2ce27d63-1441-4bd0-8df1-781feac06e02</t>
  </si>
  <si>
    <t>P20241205700010013000036</t>
  </si>
  <si>
    <t>0db14848-5abb-4f6f-a690-dce9d988e3e5</t>
  </si>
  <si>
    <t>P20241205700010023000011</t>
  </si>
  <si>
    <t>ebd79992-8a95-4e7b-8b77-6e6ef9c0a32e</t>
  </si>
  <si>
    <t>P20241205700010013000035</t>
  </si>
  <si>
    <t>c8c590f0-8330-41cb-a2db-15e335a7c79c</t>
  </si>
  <si>
    <t>P20241205700010013000039</t>
  </si>
  <si>
    <t>d1bdd03f-dfa1-490a-bf1c-b7c8f94f7434</t>
  </si>
  <si>
    <t>P20241205700010013000040</t>
  </si>
  <si>
    <t>d2a2e3d0-7d58-46ed-abd7-351959200ced</t>
  </si>
  <si>
    <t>P20241205700010013000101</t>
  </si>
  <si>
    <t>5c2866a3-4e1a-472c-b118-c6840d95b287</t>
  </si>
  <si>
    <t>P20241205700010013000038</t>
  </si>
  <si>
    <t>1cfc2637-c600-4de8-bca1-64ed1ae063b1</t>
  </si>
  <si>
    <t>P20241205700010013000041</t>
  </si>
  <si>
    <t>93f6d4c0-d65c-497e-a8a1-57669011d87c</t>
  </si>
  <si>
    <t>P20241205700010013000042</t>
  </si>
  <si>
    <t>3f56ba26-9f14-49ea-901c-df42ac920fc4</t>
  </si>
  <si>
    <t>P20241205700010013000043</t>
  </si>
  <si>
    <t>c357484e-dbb8-4a8f-9650-8f40df5b1950</t>
  </si>
  <si>
    <t>P20241205700010013000062</t>
  </si>
  <si>
    <t>0caff278-6456-4672-8227-944dd677f17d</t>
  </si>
  <si>
    <t>P20241205700010013000061</t>
  </si>
  <si>
    <t xml:space="preserve"> b413a5bd-0d83-4e5d-b0e0-717647aca8c6</t>
  </si>
  <si>
    <t>P20241205700010013000102</t>
  </si>
  <si>
    <t>c485aed1-6592-4f55-8997-b6844a5f1b65</t>
  </si>
  <si>
    <t>P20241205700010023000015</t>
  </si>
  <si>
    <t>ecf5faae-c46b-466e-808e-0b9ada8e95d8</t>
  </si>
  <si>
    <t>P20241205700010013000065</t>
  </si>
  <si>
    <t>84621f2e-c923-45b8-b18a-56b53ffaca48</t>
  </si>
  <si>
    <t>P20241205700010023000014</t>
  </si>
  <si>
    <t>f9665fc9-501e-4f69-b3a1-799cc80cf728</t>
  </si>
  <si>
    <t>P20241205700010013000063</t>
  </si>
  <si>
    <t>e32c7e25-f851-45f1-b582-f2ecf4b8f01b</t>
  </si>
  <si>
    <t>P20241205700010013000067</t>
  </si>
  <si>
    <t>c29924b6-283e-4741-a933-c4baebd36854</t>
  </si>
  <si>
    <t>P20241205700010013000068</t>
  </si>
  <si>
    <t>ea0e9e64-a4f5-443c-9f28-34f7fc396df6</t>
  </si>
  <si>
    <t>P20241205700010013000069</t>
  </si>
  <si>
    <t>7b9a3f51-d2b4-4eb3-8372-fa14b7ed5d9a</t>
  </si>
  <si>
    <t>P20241205700010013000066</t>
  </si>
  <si>
    <t>f43abac1-5316-4927-bf3d-b7c889302899</t>
  </si>
  <si>
    <t>P20241205700010013000070</t>
  </si>
  <si>
    <t xml:space="preserve"> bfe83c5b-2cf7-4a82-b7ca-65ac3f2a6288</t>
  </si>
  <si>
    <t>P20241205700010013000071</t>
  </si>
  <si>
    <t>07d4150b-95ac-4806-82d2-7c3878a6405c</t>
  </si>
  <si>
    <t>P20241205700010013000072</t>
  </si>
  <si>
    <t>66a9168f-6932-4ebb-9cb8-84470f835011</t>
  </si>
  <si>
    <t>P20241205700010013000075</t>
  </si>
  <si>
    <t>0a729440-ad65-40c7-b071-b6cbe3da28c3</t>
  </si>
  <si>
    <t>P20241205700010013000076</t>
  </si>
  <si>
    <t>e3ec158c-d029-4b12-8b1e-76111ad87218</t>
  </si>
  <si>
    <t>P20241205700010013000074</t>
  </si>
  <si>
    <t>604649a8-e517-4c97-bc6c-8ed36130aa8a</t>
  </si>
  <si>
    <t>P20241205700010013000078</t>
  </si>
  <si>
    <t>e69425bb-9d1b-4235-8c3e-ed4a19d564b7</t>
  </si>
  <si>
    <t>P20241205700010023000018</t>
  </si>
  <si>
    <t>ee702c2e-2724-4a9c-b514-947b2b45d78b</t>
  </si>
  <si>
    <t>P20241205700010013000079</t>
  </si>
  <si>
    <t xml:space="preserve"> 8a0f71f1-06f7-4f48-8225-854f06b4c60f</t>
  </si>
  <si>
    <t>P20241205700010023000017</t>
  </si>
  <si>
    <t>8ed35747-d078-4ae1-87a9-5c416c52556b</t>
  </si>
  <si>
    <t>P20241205700010013000077</t>
  </si>
  <si>
    <t>e15d2060-072a-4f8d-813a-2da4c0d8eacc</t>
  </si>
  <si>
    <t>P20241205700010013000080</t>
  </si>
  <si>
    <t>e61c9099-b488-46c9-806e-3142d99a27c8</t>
  </si>
  <si>
    <t>P20241205700010013000092</t>
  </si>
  <si>
    <t>30e9041b-1541-4e59-a1b7-83036245dedd</t>
  </si>
  <si>
    <t>P20241205700010013000093</t>
  </si>
  <si>
    <t>4a2a5ec5-149a-42b9-860c-cfabe0851d71</t>
  </si>
  <si>
    <t>P20241205700010013000103</t>
  </si>
  <si>
    <t>f480bcf9-5b01-42b1-83ee-911cfae1130c</t>
  </si>
  <si>
    <t>P20241205700010013000094</t>
  </si>
  <si>
    <t>6427e57a-e564-4b12-bbd8-1ffc7c443c85</t>
  </si>
  <si>
    <t>P20241205700010013000095</t>
  </si>
  <si>
    <t>fa79b2ef-065a-4ba9-af40-456aabe01aeb</t>
  </si>
  <si>
    <t>P20241205700010013000097</t>
  </si>
  <si>
    <t>82793b30-abf0-4b63-8d95-ad84edaf571b</t>
  </si>
  <si>
    <t>P20241205700010013000096</t>
  </si>
  <si>
    <t>62dc8657-2365-4a25-aa88-c65f97c34be1</t>
  </si>
  <si>
    <t>P20241205700010013000098</t>
  </si>
  <si>
    <t>b4eaba47-69b9-4754-93da-0a51ceb63e60</t>
  </si>
  <si>
    <t>P20241205700010013000109</t>
  </si>
  <si>
    <t>d95e9d88-397d-4c52-8e09-3d9ee0932990</t>
  </si>
  <si>
    <t>P20241205700010013000110</t>
  </si>
  <si>
    <t>9497e8f8-5ae8-46f4-85a8-542150ddb5ee</t>
  </si>
  <si>
    <t>P20241205700010013000111</t>
  </si>
  <si>
    <t>b2140228-db59-4d83-b00b-7b731b1492a4</t>
  </si>
  <si>
    <t>P20241205700010013000112</t>
  </si>
  <si>
    <t>4ce763fe-1e15-4fff-92f6-1cbd4e7b4d27</t>
  </si>
  <si>
    <t>P20241205700010013000113</t>
  </si>
  <si>
    <t>P20241205700010013000121</t>
  </si>
  <si>
    <t>078e8b62-c1a1-4470aa02-17e6b36334d8</t>
  </si>
  <si>
    <t>249c1c89-2232-43bb-a805-7212068c1627</t>
  </si>
  <si>
    <t>P20241205700010023000023</t>
  </si>
  <si>
    <t>17c08b62-ae78-482e-a8ca-49608592ec89</t>
  </si>
  <si>
    <t>P20241205700010023000025</t>
  </si>
  <si>
    <t>80183639-3eea-4855-aaa5-e945845380aa</t>
  </si>
  <si>
    <t>P20241205700010013000116</t>
  </si>
  <si>
    <t>4ea83326-99b0-4fed-ba88-a2ce1b98433d</t>
  </si>
  <si>
    <t>P20241205700010013000115</t>
  </si>
  <si>
    <t>9f3eb949-f25a-444a-959e-2948e6823a53</t>
  </si>
  <si>
    <t>P20241205700010013000120</t>
  </si>
  <si>
    <t>9cfe4844-cbd8-47f4-96bc-af2f95e5c948</t>
  </si>
  <si>
    <t>P20241205700010013000114</t>
  </si>
  <si>
    <t>d608eb22-6d00-4e7f-8504-c16799c38ebe</t>
  </si>
  <si>
    <t>P20241205700010013000118</t>
  </si>
  <si>
    <t>15e2d512-7cc5-4f5a-9f51-7e35a667a84d</t>
  </si>
  <si>
    <t>P20241205700010013000119</t>
  </si>
  <si>
    <t>1f8a0377-4a6e-4e42-b23c-515836981e4d</t>
  </si>
  <si>
    <t>P20241205700010013000117</t>
  </si>
  <si>
    <t>7984eab2-7b7e-46ca-9a23-15133faf08fb</t>
  </si>
  <si>
    <t>P20241205700010013000122</t>
  </si>
  <si>
    <t>ea7d3618-b9d4-4608-8fa0-20f5185dfb31</t>
  </si>
  <si>
    <t>P20241205700010013000123</t>
  </si>
  <si>
    <t>1afbbdee-2454-46a2-baa3-18caf61fd947</t>
  </si>
  <si>
    <t>P20241205700010013000124</t>
  </si>
  <si>
    <t>149e4fd6-926d-4ad5-8be0-f7c376d83e97</t>
  </si>
  <si>
    <t>P20241205700010013000125</t>
  </si>
  <si>
    <t>67415c57-25eb-4b10-85e9-ee27d2783823</t>
  </si>
  <si>
    <t>P20241205700010023000026</t>
  </si>
  <si>
    <t>10d89738-c451-4549-9614-34197919ce37</t>
  </si>
  <si>
    <t>P20241205700010013000126</t>
  </si>
  <si>
    <t>8c8ac3d0-27b4-4361-8d69-44f24b2049e3</t>
  </si>
  <si>
    <t>P20241205700010023000027</t>
  </si>
  <si>
    <t>ab191fcf-857c-4622-90c1-d5de61526861</t>
  </si>
  <si>
    <t>P20241205700010013000127</t>
  </si>
  <si>
    <t>c6fc621b-9e9e-41d2-a612-827d37600555</t>
  </si>
  <si>
    <t>P20241205700010013000133</t>
  </si>
  <si>
    <t>cd0b4850-5c54-48a3-974a-9ac89533432e</t>
  </si>
  <si>
    <t>P20241205700010013000134</t>
  </si>
  <si>
    <t>3f9c29ea-2eb9-493e-9804-37c3d3f87808</t>
  </si>
  <si>
    <t>P20241205700010013000138</t>
  </si>
  <si>
    <t>acf87534-8b57-4db2-affe-28efcf8d9717</t>
  </si>
  <si>
    <t>P20241205700010013000132</t>
  </si>
  <si>
    <t>5bc740c0-9e08-4b2f-91e5-5de7f676e3f5</t>
  </si>
  <si>
    <t>P20241205700010013000136</t>
  </si>
  <si>
    <t>26ca506-5511-49ba-94fc-bf7914da8e31</t>
  </si>
  <si>
    <t>P20241205700010013000135</t>
  </si>
  <si>
    <t>33ec92f8-21ca-446a-8c9c-8cc7ecb825f4</t>
  </si>
  <si>
    <t>P20241205700010013000137</t>
  </si>
  <si>
    <t>89870013-2bf7-442f-a1bf-efffd237828e</t>
  </si>
  <si>
    <t>P20241205700010013000147</t>
  </si>
  <si>
    <t>4b2be97d-d52c-4b59-8ffd-f90eb07f886c</t>
  </si>
  <si>
    <t>P20241205700010013000148</t>
  </si>
  <si>
    <t>bcbd1da6-15f9-4746-b951-44165bd9c891</t>
  </si>
  <si>
    <t>P20241205700010013000149</t>
  </si>
  <si>
    <t>0c7c7f1e-651b-4214-ac01-011e399bb35f</t>
  </si>
  <si>
    <t>P20241205700010013000150</t>
  </si>
  <si>
    <t>b541ffd4-863f-4795-8091-494bce2b2683</t>
  </si>
  <si>
    <t>P20241205700010023000034</t>
  </si>
  <si>
    <t>01a06da7-dc4d-481d-8efa-62430089c9c1</t>
  </si>
  <si>
    <t>P20241205700010013000151</t>
  </si>
  <si>
    <t>519d8545-ab9c-4fe5-a544-23ffe0243bd1</t>
  </si>
  <si>
    <t>P20241205700010023000035</t>
  </si>
  <si>
    <t>d77fa970-e0d7-4442-b4ae-8ce18f434acc</t>
  </si>
  <si>
    <t>P20241205700010013000152</t>
  </si>
  <si>
    <t>36d37748-e59e-47e1-8a09-5b6324c04d35</t>
  </si>
  <si>
    <t>P20241205700010013000153</t>
  </si>
  <si>
    <t>b8e8d325-c76d-4e05-8003-bdb3f6c60d74</t>
  </si>
  <si>
    <t>P20241205700010013000154</t>
  </si>
  <si>
    <t>66ac9dac-7e60-4b64-877a-ce9fe58dedcd</t>
  </si>
  <si>
    <t>P20241205700010013000155</t>
  </si>
  <si>
    <t>33a63309-de77-46e4-9262-b60db98d9ed9</t>
  </si>
  <si>
    <t>P20241205700010013000156</t>
  </si>
  <si>
    <t>40e6b253-d63d-4e81-b65c-e66cd4453757</t>
  </si>
  <si>
    <t>P20241205700010013000157</t>
  </si>
  <si>
    <t>758ed1e3-eb8a-4ccb-ba15-8e86ae1d914e</t>
  </si>
  <si>
    <t>P20241205700010013000158</t>
  </si>
  <si>
    <t>f5fca28b-c13c-40b7-8ee1-34d0c98a415e</t>
  </si>
  <si>
    <t>P20241205700010013000159</t>
  </si>
  <si>
    <t>7cab01b8-c905-41bf-8bfa-0a30336b14d0</t>
  </si>
  <si>
    <t>P20241205700010013000162</t>
  </si>
  <si>
    <t>P20241205700010013000163</t>
  </si>
  <si>
    <t>b14f507e-520e-4839-a132-fc070c2520d0</t>
  </si>
  <si>
    <t>c410a58d-32df-402c-8104-732cf7b9646b</t>
  </si>
  <si>
    <t>P20241205700010023000036</t>
  </si>
  <si>
    <t>e8c8fd3b-5d75-4bd2-b963-1b2437c0570a</t>
  </si>
  <si>
    <t>P20241205700010023000037</t>
  </si>
  <si>
    <t>P20241205700010013000175</t>
  </si>
  <si>
    <t>a69bce2b-368f-423a-a7d0-4a80641a2a86</t>
  </si>
  <si>
    <t>ba74e399-cea4-48cc-b12e-bdf34bc3ea52</t>
  </si>
  <si>
    <t>P20241205700010013000176</t>
  </si>
  <si>
    <t>c01a9af1-4987-4637-b3ea-275ab60ed13a</t>
  </si>
  <si>
    <t>P20241205700010013000177</t>
  </si>
  <si>
    <t>f7a0f1e2-b136-4b8a-8a98-4f945c620d3f</t>
  </si>
  <si>
    <t>P20241205700010013000170</t>
  </si>
  <si>
    <t>d98bf363-4f6b-415d-8ab6-b9cc6ae92e71</t>
  </si>
  <si>
    <t>P20241205700010013000169</t>
  </si>
  <si>
    <t>519f393e-da30-4a32-9faf-4ff9cef9ade6</t>
  </si>
  <si>
    <t>P20241205700010013000168</t>
  </si>
  <si>
    <t>b354c3ee-d90d-4c55-8c77-26276fd5d16b</t>
  </si>
  <si>
    <t>P202412057000100101027638</t>
  </si>
  <si>
    <t>afaf76a2-8fb9-41b0-a66c-9849e80c050e</t>
  </si>
  <si>
    <t>P20241205700010013000166</t>
  </si>
  <si>
    <t>8fd029bf-3f8f-4031-8c9e-c537e300d132</t>
  </si>
  <si>
    <t>P20241205700010013000165</t>
  </si>
  <si>
    <t>9f648190-303f-4321-819a-3376537637d4</t>
  </si>
  <si>
    <t>P20241205700010013000164</t>
  </si>
  <si>
    <t>6A9B485B-3646-4575-8B64-A4B525596C60</t>
  </si>
  <si>
    <t>AAF2A4F4-C22F-49A1-B561-56BACEA23118</t>
  </si>
  <si>
    <t>A8CA56C6-4302-470B-A981-3B7099414EDE</t>
  </si>
  <si>
    <t>5F029BFF-4AAC-4E05-90E1-D7F0AC6304D7</t>
  </si>
  <si>
    <t>62046AF4-77F0-4BC6-A95D-ED4C1FB1A739</t>
  </si>
  <si>
    <t>CC367C41-65D7-42C8-BD06-8E3B65FA671F</t>
  </si>
  <si>
    <t>D47B81B5-610A-40B3-A842-C2D7CA9D48CE</t>
  </si>
  <si>
    <t>524DC4B3-257E-4F74-8284-92EB839D1AD1</t>
  </si>
  <si>
    <t>B61641F6-DEEF-441E-87B6-CA0BA8167504</t>
  </si>
  <si>
    <t>B7142288-9379-43F0-BFB0-535FEA233041</t>
  </si>
  <si>
    <t>6A3F7B6C-7A14-42DF-B632-0E4ADA6FC135</t>
  </si>
  <si>
    <t>48D95567-F8BD-4526-B263-640C5B88A080</t>
  </si>
  <si>
    <t>BEA0FFC8-1D5F-4029-AFB1-7E88A87ACA95</t>
  </si>
  <si>
    <t>652B68E4-B17C-4978-95E9-A99B297BC771</t>
  </si>
  <si>
    <t>9732D660-B237-47F8-ABCF-DFE8361CF62E</t>
  </si>
  <si>
    <t>58248AB4-4EAE-41D8-B0C0-4050A30DF314</t>
  </si>
  <si>
    <t>68EC2D48-0B8F-4C5D-9920-A3616B093985</t>
  </si>
  <si>
    <t>69000DCA-A474-40E2-B9C5-FDE3A425F67F</t>
  </si>
  <si>
    <t>133C3373-D0BC-42DB-A2FA-4C3D78B6B2C6</t>
  </si>
  <si>
    <t>978406BE-5860-48FC-8CB3-AC4155524A39</t>
  </si>
  <si>
    <t>19D4AFB5-5F7E-4CD3-98BC-74E73C88A803</t>
  </si>
  <si>
    <t>B3553A0A-9AE2-469D-8E3F-1B3CE4A83F04</t>
  </si>
  <si>
    <t>42185EB9-BB26-4F3D-9178-9ABA0D8494C4</t>
  </si>
  <si>
    <t>57885EB0-7491-4B53-BC7C-B22856B39085</t>
  </si>
  <si>
    <t>138D488B-5366-440B-BA71-843341AFAE24</t>
  </si>
  <si>
    <t>69EA7C2F-5B3C-478F-8429-E8A981B13AD2</t>
  </si>
  <si>
    <t>724C821E-70AF-472D-AE59-DE670D3C16A5</t>
  </si>
  <si>
    <t>4749392B-86B3-43E0-BEC1-D744311E8BA6</t>
  </si>
  <si>
    <t>61798C9A-F97C-46E6-A844-A4C65A27E5F5</t>
  </si>
  <si>
    <t>AEBE218D-2244-4D7A-9BF3-8E30BC6A2D54</t>
  </si>
  <si>
    <t>5439057F-796C-471D-90FD-39DC70D57225</t>
  </si>
  <si>
    <t>4B063ACC-1BBE-44BF-B512-8FB5E6BC677D</t>
  </si>
  <si>
    <t>372BB52B-6C55-432E-8A59-2A9A6A960688</t>
  </si>
  <si>
    <t>1511/2024</t>
  </si>
  <si>
    <t>F7E6B1D3-57E3-4419-9316-A568BFB71D72</t>
  </si>
  <si>
    <t>95BD5315-0D29-45E2-8D07-2B633ED844C5</t>
  </si>
  <si>
    <t>727293B2-672B-40E2-8FE4-5CF8F5CE292A</t>
  </si>
  <si>
    <t>(DI-2) 6</t>
  </si>
  <si>
    <t>(DI-2) 7</t>
  </si>
  <si>
    <t>(DI-2) 8</t>
  </si>
  <si>
    <t>(DI-2) 5</t>
  </si>
  <si>
    <t>(DI-2) 3</t>
  </si>
  <si>
    <t>(DI-2) 23</t>
  </si>
  <si>
    <t>(DI-2) 22</t>
  </si>
  <si>
    <t>(DI-2) 26</t>
  </si>
  <si>
    <t>(DI-2) 25</t>
  </si>
  <si>
    <t>(DI-2) 19</t>
  </si>
  <si>
    <t>(DI-2) 24</t>
  </si>
  <si>
    <t>(DI-2) 35</t>
  </si>
  <si>
    <t>(DI-2) 37</t>
  </si>
  <si>
    <t>3137CC7E-EAEF-40D8-BDD8-2EEAAE34934C</t>
  </si>
  <si>
    <t>D2C3DFC4-ADCD-4122-9E65-BF0D0295F6E0</t>
  </si>
  <si>
    <t>1EE45F01-6342-4F80-A200-FD71176F2A0B</t>
  </si>
  <si>
    <t>A669B7E8-D485-4353-A959-46574F784397</t>
  </si>
  <si>
    <t>FD2217B4-BC9D-4FE4-AE4C-7E341B8C4D37</t>
  </si>
  <si>
    <t>171F9B16-FAD4-4311-90F4-397478A9E75B</t>
  </si>
  <si>
    <t>115B70A3-5BD8-430B-8405-318EA328DC39</t>
  </si>
  <si>
    <t>00BD1415-FD18-4C7B-AEA1-9973461604A4</t>
  </si>
  <si>
    <t>C8B867AB-B67C-4F7A-9CB9-6A23585159F5</t>
  </si>
  <si>
    <t>8D57408C-31C3-444E-8F89-01FF0B7CEB2C</t>
  </si>
  <si>
    <t>FC86E08D-E846-46D9-94D5-17CC063F49F3</t>
  </si>
  <si>
    <t>(DI-2) 32</t>
  </si>
  <si>
    <t>(DI-2) 1</t>
  </si>
  <si>
    <t>(DI-2) 2</t>
  </si>
  <si>
    <t>(DI-2) 14</t>
  </si>
  <si>
    <t>(DI-2) 15</t>
  </si>
  <si>
    <t>(DI-2) 31</t>
  </si>
  <si>
    <t>(DI-2) 9</t>
  </si>
  <si>
    <t>(DI-2) 10</t>
  </si>
  <si>
    <t>(DI-2) 36</t>
  </si>
  <si>
    <t>(DI-2) 13</t>
  </si>
  <si>
    <t>(DI-2) 29</t>
  </si>
  <si>
    <t>(DI-2) 30</t>
  </si>
  <si>
    <t>(DI-2) 40</t>
  </si>
  <si>
    <t>(DI-2) 12</t>
  </si>
  <si>
    <t>(DI-2) 16</t>
  </si>
  <si>
    <t>(DI-2) 27</t>
  </si>
  <si>
    <t>(DI-2) 28</t>
  </si>
  <si>
    <t>(DI-2) 38</t>
  </si>
  <si>
    <t>(DI-2) 11</t>
  </si>
  <si>
    <t>(DI-2) 39</t>
  </si>
  <si>
    <t>(DI-2) 18</t>
  </si>
  <si>
    <t>(DI-2) 20</t>
  </si>
  <si>
    <t>(DI-2) 21</t>
  </si>
  <si>
    <t>(DI-2) 33</t>
  </si>
  <si>
    <t>(DI-2) 4</t>
  </si>
  <si>
    <t>Integración detallada de los recursos recibidos durante el ejercicio fiscal 2024, por concepto de Participaciones Federales.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</si>
</sst>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333333"/>
      <name val="Helvetica Neue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1" applyFont="1" applyAlignment="1">
      <alignment vertical="center"/>
    </xf>
    <xf numFmtId="164" fontId="2" fillId="0" borderId="0" xfId="9" applyNumberFormat="1" applyFont="1" applyFill="1" applyAlignment="1">
      <alignment vertical="center"/>
    </xf>
    <xf numFmtId="49" fontId="2" fillId="0" borderId="0" xfId="1" applyNumberFormat="1" applyFont="1" applyAlignment="1">
      <alignment horizontal="left" vertical="center"/>
    </xf>
    <xf numFmtId="14" fontId="2" fillId="0" borderId="0" xfId="1" applyNumberFormat="1" applyFont="1" applyAlignment="1">
      <alignment vertical="center"/>
    </xf>
    <xf numFmtId="14" fontId="2" fillId="0" borderId="0" xfId="2" applyNumberFormat="1" applyFont="1" applyFill="1" applyAlignment="1">
      <alignment vertical="center"/>
    </xf>
    <xf numFmtId="49" fontId="2" fillId="0" borderId="0" xfId="2" applyNumberFormat="1" applyFont="1" applyFill="1" applyAlignment="1">
      <alignment vertical="center"/>
    </xf>
    <xf numFmtId="49" fontId="2" fillId="0" borderId="0" xfId="1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164" fontId="5" fillId="0" borderId="0" xfId="9" applyNumberFormat="1" applyFont="1" applyFill="1" applyAlignment="1">
      <alignment horizontal="center" vertical="center"/>
    </xf>
    <xf numFmtId="49" fontId="5" fillId="0" borderId="0" xfId="3" applyNumberFormat="1" applyFont="1" applyAlignment="1">
      <alignment horizontal="left" vertical="center"/>
    </xf>
    <xf numFmtId="14" fontId="5" fillId="0" borderId="0" xfId="3" applyNumberFormat="1" applyFont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49" fontId="5" fillId="0" borderId="0" xfId="3" applyNumberFormat="1" applyFont="1" applyAlignment="1">
      <alignment horizontal="center" vertical="center" wrapText="1"/>
    </xf>
    <xf numFmtId="0" fontId="2" fillId="0" borderId="0" xfId="4" applyFont="1" applyAlignment="1">
      <alignment vertical="center"/>
    </xf>
    <xf numFmtId="49" fontId="2" fillId="0" borderId="0" xfId="4" applyNumberFormat="1" applyFont="1" applyAlignment="1">
      <alignment horizontal="left" vertical="center"/>
    </xf>
    <xf numFmtId="14" fontId="2" fillId="0" borderId="0" xfId="4" applyNumberFormat="1" applyFont="1" applyAlignment="1">
      <alignment vertical="center"/>
    </xf>
    <xf numFmtId="49" fontId="2" fillId="0" borderId="0" xfId="4" applyNumberFormat="1" applyFont="1" applyAlignment="1">
      <alignment vertical="center"/>
    </xf>
    <xf numFmtId="49" fontId="2" fillId="0" borderId="0" xfId="4" applyNumberFormat="1" applyFont="1" applyAlignment="1">
      <alignment vertical="center" wrapText="1"/>
    </xf>
    <xf numFmtId="0" fontId="1" fillId="0" borderId="0" xfId="3" applyAlignment="1">
      <alignment vertical="center"/>
    </xf>
    <xf numFmtId="164" fontId="1" fillId="0" borderId="0" xfId="9" applyNumberFormat="1" applyFont="1" applyFill="1" applyAlignment="1">
      <alignment horizontal="center" vertical="center"/>
    </xf>
    <xf numFmtId="164" fontId="1" fillId="0" borderId="0" xfId="9" applyNumberFormat="1" applyFont="1" applyFill="1" applyAlignment="1">
      <alignment vertical="center"/>
    </xf>
    <xf numFmtId="49" fontId="1" fillId="0" borderId="0" xfId="3" applyNumberFormat="1" applyAlignment="1">
      <alignment horizontal="left" vertical="center"/>
    </xf>
    <xf numFmtId="14" fontId="1" fillId="0" borderId="0" xfId="3" applyNumberFormat="1" applyAlignment="1">
      <alignment vertical="center"/>
    </xf>
    <xf numFmtId="14" fontId="1" fillId="0" borderId="0" xfId="3" applyNumberFormat="1" applyAlignment="1">
      <alignment horizontal="center" vertical="center"/>
    </xf>
    <xf numFmtId="49" fontId="1" fillId="0" borderId="0" xfId="3" applyNumberFormat="1" applyAlignment="1">
      <alignment vertical="center"/>
    </xf>
    <xf numFmtId="49" fontId="1" fillId="0" borderId="0" xfId="3" applyNumberFormat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4" fontId="4" fillId="0" borderId="0" xfId="9" applyNumberFormat="1" applyFont="1" applyFill="1" applyAlignment="1">
      <alignment vertical="center"/>
    </xf>
    <xf numFmtId="49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1" fontId="2" fillId="0" borderId="0" xfId="1" applyNumberFormat="1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1" fillId="0" borderId="0" xfId="3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7" fillId="0" borderId="1" xfId="9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14" fontId="1" fillId="0" borderId="1" xfId="1" applyNumberFormat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left" vertical="center" wrapText="1"/>
      <protection locked="0"/>
    </xf>
    <xf numFmtId="14" fontId="1" fillId="0" borderId="1" xfId="1" applyNumberForma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1" fillId="0" borderId="1" xfId="2" applyNumberFormat="1" applyFont="1" applyFill="1" applyBorder="1" applyAlignment="1" applyProtection="1">
      <alignment horizontal="left" vertical="center" wrapText="1"/>
      <protection locked="0"/>
    </xf>
    <xf numFmtId="14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vertical="center"/>
      <protection locked="0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1" applyNumberFormat="1" applyBorder="1" applyAlignment="1" applyProtection="1">
      <alignment horizontal="left" vertical="center" wrapText="1"/>
      <protection locked="0"/>
    </xf>
    <xf numFmtId="164" fontId="10" fillId="0" borderId="1" xfId="9" applyNumberFormat="1" applyFont="1" applyFill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>
      <alignment horizontal="left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14" fontId="10" fillId="0" borderId="1" xfId="5" applyNumberFormat="1" applyFont="1" applyFill="1" applyBorder="1" applyAlignment="1">
      <alignment horizontal="center" vertical="center" wrapText="1"/>
    </xf>
    <xf numFmtId="49" fontId="1" fillId="0" borderId="1" xfId="5" applyNumberFormat="1" applyFont="1" applyFill="1" applyBorder="1" applyAlignment="1">
      <alignment horizontal="center" vertical="center" wrapText="1"/>
    </xf>
    <xf numFmtId="49" fontId="1" fillId="0" borderId="1" xfId="1" applyNumberFormat="1" applyBorder="1" applyAlignment="1" applyProtection="1">
      <alignment horizontal="center" vertical="center" wrapText="1"/>
      <protection locked="0"/>
    </xf>
    <xf numFmtId="164" fontId="1" fillId="0" borderId="1" xfId="9" applyNumberFormat="1" applyFont="1" applyFill="1" applyBorder="1" applyAlignment="1" applyProtection="1">
      <alignment horizontal="right" vertical="center"/>
      <protection locked="0"/>
    </xf>
    <xf numFmtId="164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64" fontId="11" fillId="2" borderId="1" xfId="9" applyNumberFormat="1" applyFont="1" applyFill="1" applyBorder="1" applyAlignment="1">
      <alignment horizontal="center" vertical="center"/>
    </xf>
    <xf numFmtId="14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1" applyNumberFormat="1" applyFont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9" applyNumberFormat="1" applyFont="1" applyFill="1" applyBorder="1" applyAlignment="1" applyProtection="1">
      <alignment horizontal="right" vertical="center"/>
      <protection locked="0"/>
    </xf>
    <xf numFmtId="49" fontId="10" fillId="2" borderId="1" xfId="1" applyNumberFormat="1" applyFont="1" applyFill="1" applyBorder="1" applyAlignment="1">
      <alignment horizontal="left" vertical="center" wrapText="1"/>
    </xf>
    <xf numFmtId="14" fontId="10" fillId="2" borderId="1" xfId="1" applyNumberFormat="1" applyFont="1" applyFill="1" applyBorder="1" applyAlignment="1">
      <alignment horizontal="center" vertical="center" wrapText="1"/>
    </xf>
    <xf numFmtId="14" fontId="10" fillId="2" borderId="1" xfId="5" applyNumberFormat="1" applyFont="1" applyFill="1" applyBorder="1" applyAlignment="1">
      <alignment horizontal="center" vertical="center" wrapText="1"/>
    </xf>
    <xf numFmtId="49" fontId="1" fillId="2" borderId="1" xfId="5" applyNumberFormat="1" applyFont="1" applyFill="1" applyBorder="1" applyAlignment="1">
      <alignment horizontal="center" vertical="center" wrapText="1"/>
    </xf>
    <xf numFmtId="49" fontId="1" fillId="2" borderId="1" xfId="1" applyNumberFormat="1" applyFill="1" applyBorder="1" applyAlignment="1" applyProtection="1">
      <alignment horizontal="center" vertical="center" wrapText="1"/>
      <protection locked="0"/>
    </xf>
    <xf numFmtId="1" fontId="1" fillId="2" borderId="1" xfId="1" applyNumberFormat="1" applyFill="1" applyBorder="1" applyAlignment="1" applyProtection="1">
      <alignment horizontal="left" vertical="center" wrapText="1"/>
      <protection locked="0"/>
    </xf>
    <xf numFmtId="14" fontId="1" fillId="2" borderId="1" xfId="1" applyNumberFormat="1" applyFill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14" fontId="10" fillId="2" borderId="1" xfId="1" applyNumberFormat="1" applyFont="1" applyFill="1" applyBorder="1" applyAlignment="1" applyProtection="1">
      <alignment horizontal="right" vertical="center"/>
      <protection locked="0"/>
    </xf>
    <xf numFmtId="49" fontId="10" fillId="2" borderId="1" xfId="1" applyNumberFormat="1" applyFont="1" applyFill="1" applyBorder="1" applyAlignment="1" applyProtection="1">
      <alignment horizontal="right" vertical="center"/>
      <protection locked="0"/>
    </xf>
    <xf numFmtId="49" fontId="10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/>
    </xf>
    <xf numFmtId="164" fontId="1" fillId="0" borderId="4" xfId="0" applyNumberFormat="1" applyFont="1" applyBorder="1" applyAlignment="1" applyProtection="1">
      <alignment horizontal="right" vertical="center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1" xfId="7" applyBorder="1" applyAlignment="1">
      <alignment horizontal="left" vertical="center"/>
    </xf>
    <xf numFmtId="0" fontId="1" fillId="0" borderId="1" xfId="7" applyBorder="1" applyAlignment="1">
      <alignment vertical="center"/>
    </xf>
    <xf numFmtId="1" fontId="1" fillId="0" borderId="1" xfId="1" applyNumberFormat="1" applyBorder="1" applyAlignment="1" applyProtection="1">
      <alignment horizontal="center" vertical="center" wrapText="1"/>
      <protection locked="0"/>
    </xf>
    <xf numFmtId="43" fontId="1" fillId="0" borderId="1" xfId="9" applyFont="1" applyBorder="1" applyAlignment="1" applyProtection="1">
      <alignment vertical="center" wrapText="1"/>
      <protection locked="0"/>
    </xf>
    <xf numFmtId="43" fontId="1" fillId="0" borderId="1" xfId="9" applyFont="1" applyBorder="1" applyAlignment="1" applyProtection="1">
      <alignment vertical="center"/>
      <protection locked="0"/>
    </xf>
    <xf numFmtId="43" fontId="10" fillId="0" borderId="1" xfId="9" applyFont="1" applyFill="1" applyBorder="1" applyAlignment="1" applyProtection="1">
      <alignment vertical="center" wrapText="1"/>
      <protection locked="0"/>
    </xf>
    <xf numFmtId="164" fontId="12" fillId="0" borderId="4" xfId="0" applyNumberFormat="1" applyFont="1" applyBorder="1" applyAlignment="1">
      <alignment vertical="center"/>
    </xf>
    <xf numFmtId="0" fontId="0" fillId="0" borderId="0" xfId="0" applyAlignment="1">
      <alignment wrapText="1"/>
    </xf>
    <xf numFmtId="43" fontId="0" fillId="0" borderId="0" xfId="9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1" fillId="0" borderId="1" xfId="7" applyBorder="1" applyAlignment="1">
      <alignment horizontal="left" vertical="center"/>
    </xf>
    <xf numFmtId="0" fontId="1" fillId="0" borderId="2" xfId="7" applyBorder="1" applyAlignment="1">
      <alignment horizontal="center" vertical="center"/>
    </xf>
    <xf numFmtId="0" fontId="1" fillId="0" borderId="5" xfId="7" applyBorder="1" applyAlignment="1">
      <alignment horizontal="center" vertical="center"/>
    </xf>
    <xf numFmtId="0" fontId="1" fillId="0" borderId="3" xfId="7" applyBorder="1" applyAlignment="1">
      <alignment horizontal="center" vertical="center"/>
    </xf>
    <xf numFmtId="43" fontId="10" fillId="0" borderId="1" xfId="2" applyFont="1" applyFill="1" applyBorder="1" applyAlignment="1" applyProtection="1">
      <alignment horizontal="center" vertical="center"/>
      <protection locked="0"/>
    </xf>
    <xf numFmtId="17" fontId="10" fillId="0" borderId="1" xfId="1" applyNumberFormat="1" applyFont="1" applyBorder="1" applyAlignment="1" applyProtection="1">
      <alignment horizontal="center" vertical="center"/>
      <protection locked="0"/>
    </xf>
    <xf numFmtId="17" fontId="10" fillId="2" borderId="1" xfId="1" applyNumberFormat="1" applyFont="1" applyFill="1" applyBorder="1" applyAlignment="1" applyProtection="1">
      <alignment horizontal="right" vertical="center"/>
      <protection locked="0"/>
    </xf>
    <xf numFmtId="17" fontId="10" fillId="0" borderId="1" xfId="1" applyNumberFormat="1" applyFont="1" applyBorder="1" applyAlignment="1" applyProtection="1">
      <alignment horizontal="right" vertical="center"/>
      <protection locked="0"/>
    </xf>
    <xf numFmtId="17" fontId="1" fillId="0" borderId="1" xfId="1" applyNumberFormat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/>
    </xf>
    <xf numFmtId="17" fontId="10" fillId="0" borderId="1" xfId="1" applyNumberFormat="1" applyFont="1" applyBorder="1" applyAlignment="1" applyProtection="1">
      <alignment horizontal="center" vertical="center" wrapText="1"/>
      <protection locked="0"/>
    </xf>
    <xf numFmtId="17" fontId="10" fillId="2" borderId="1" xfId="1" applyNumberFormat="1" applyFont="1" applyFill="1" applyBorder="1" applyAlignment="1" applyProtection="1">
      <alignment horizontal="right" vertical="center" wrapText="1"/>
      <protection locked="0"/>
    </xf>
    <xf numFmtId="17" fontId="10" fillId="0" borderId="1" xfId="1" applyNumberFormat="1" applyFont="1" applyBorder="1" applyAlignment="1" applyProtection="1">
      <alignment horizontal="right" vertical="center" wrapText="1"/>
      <protection locked="0"/>
    </xf>
    <xf numFmtId="17" fontId="1" fillId="0" borderId="1" xfId="1" applyNumberFormat="1" applyBorder="1" applyAlignment="1" applyProtection="1">
      <alignment horizontal="center" vertical="center"/>
      <protection locked="0"/>
    </xf>
    <xf numFmtId="0" fontId="1" fillId="0" borderId="2" xfId="7" applyBorder="1" applyAlignment="1">
      <alignment horizontal="left" vertical="center"/>
    </xf>
    <xf numFmtId="0" fontId="1" fillId="0" borderId="3" xfId="7" applyBorder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164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9" applyNumberFormat="1" applyFont="1" applyFill="1" applyBorder="1" applyAlignment="1" applyProtection="1">
      <alignment horizontal="center" vertical="center"/>
      <protection locked="0"/>
    </xf>
    <xf numFmtId="43" fontId="2" fillId="2" borderId="1" xfId="2" applyFont="1" applyFill="1" applyBorder="1" applyAlignment="1" applyProtection="1">
      <alignment horizontal="center" vertical="center" wrapText="1"/>
      <protection locked="0"/>
    </xf>
    <xf numFmtId="1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" fillId="2" borderId="1" xfId="3" applyFill="1" applyBorder="1" applyAlignment="1">
      <alignment horizontal="center" vertical="center"/>
    </xf>
  </cellXfs>
  <cellStyles count="10">
    <cellStyle name="Millares" xfId="9" builtinId="3"/>
    <cellStyle name="Millares 2 2" xfId="2" xr:uid="{00000000-0005-0000-0000-000001000000}"/>
    <cellStyle name="Moneda 2 2" xfId="5" xr:uid="{00000000-0005-0000-0000-000002000000}"/>
    <cellStyle name="Moneda 2 3" xfId="8" xr:uid="{00000000-0005-0000-0000-000003000000}"/>
    <cellStyle name="Normal" xfId="0" builtinId="0"/>
    <cellStyle name="Normal 15" xfId="3" xr:uid="{00000000-0005-0000-0000-000005000000}"/>
    <cellStyle name="Normal 2 2" xfId="1" xr:uid="{00000000-0005-0000-0000-000006000000}"/>
    <cellStyle name="Normal 3" xfId="6" xr:uid="{00000000-0005-0000-0000-000007000000}"/>
    <cellStyle name="Normal 3 2" xfId="7" xr:uid="{00000000-0005-0000-0000-000008000000}"/>
    <cellStyle name="Normal 4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624758</xdr:colOff>
      <xdr:row>0</xdr:row>
      <xdr:rowOff>153629</xdr:rowOff>
    </xdr:from>
    <xdr:to>
      <xdr:col>1</xdr:col>
      <xdr:colOff>742234</xdr:colOff>
      <xdr:row>4</xdr:row>
      <xdr:rowOff>189169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693471-B4F8-BD62-2B95-5515DD2F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58" y="153629"/>
          <a:ext cx="895863" cy="895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594032</xdr:colOff>
      <xdr:row>1</xdr:row>
      <xdr:rowOff>14481</xdr:rowOff>
    </xdr:from>
    <xdr:to>
      <xdr:col>13</xdr:col>
      <xdr:colOff>736703</xdr:colOff>
      <xdr:row>4</xdr:row>
      <xdr:rowOff>20729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848BB-F859-6D66-94C0-FFB207570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4516" y="239804"/>
          <a:ext cx="1975977" cy="6412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368710</xdr:colOff>
      <xdr:row>205</xdr:row>
      <xdr:rowOff>174113</xdr:rowOff>
    </xdr:from>
    <xdr:to>
      <xdr:col>12</xdr:col>
      <xdr:colOff>1685411</xdr:colOff>
      <xdr:row>210</xdr:row>
      <xdr:rowOff>162294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147097" y="86042500"/>
          <a:ext cx="13258798" cy="909955"/>
          <a:chOff x="0" y="0"/>
          <a:chExt cx="7043194" cy="721014"/>
        </a:xfrm>
      </xdr:grpSpPr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4603" y="10036"/>
            <a:ext cx="128859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  <a:buNone/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  <a:buNone/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ALBA IRIS SOBERANIS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PRESIDENTA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0131" y="12248"/>
            <a:ext cx="1240480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  <a:buNone/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Vº. Bº.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  <a:buNone/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C. LUIS ENRIQUE ABARCA ABARCA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SINDICO PROCURADOR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2926"/>
            <a:ext cx="1309902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  <a:buNone/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  <a:buNone/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L.C. BEATRIZ ADRIANA VILLA SOBERANIS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SECRETARIA DE ADMINISTRACION Y FINANZAS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4522" y="0"/>
            <a:ext cx="1235366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  <a:buNone/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  <a:buNone/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EDITH ABARCA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TITULAR DEL ORGANO DE CONTROL INTERNO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7"/>
  <sheetViews>
    <sheetView showGridLines="0" tabSelected="1" view="pageBreakPreview" topLeftCell="A196" zoomScale="93" zoomScaleNormal="130" zoomScaleSheetLayoutView="93" workbookViewId="0">
      <selection activeCell="C202" sqref="C202"/>
    </sheetView>
  </sheetViews>
  <sheetFormatPr baseColWidth="10" defaultColWidth="11.42578125" defaultRowHeight="14.25"/>
  <cols>
    <col min="1" max="1" width="11.7109375" style="8" customWidth="1"/>
    <col min="2" max="2" width="11.140625" style="8" customWidth="1"/>
    <col min="3" max="3" width="19.42578125" style="29" customWidth="1"/>
    <col min="4" max="4" width="14.28515625" style="29" customWidth="1"/>
    <col min="5" max="5" width="16.85546875" style="29" customWidth="1"/>
    <col min="6" max="6" width="33.140625" style="30" customWidth="1"/>
    <col min="7" max="7" width="13.140625" style="31" customWidth="1"/>
    <col min="8" max="8" width="16" style="29" customWidth="1"/>
    <col min="9" max="9" width="12.42578125" style="31" customWidth="1"/>
    <col min="10" max="10" width="16.140625" style="29" customWidth="1"/>
    <col min="11" max="11" width="15.28515625" style="32" customWidth="1"/>
    <col min="12" max="12" width="11" style="33" customWidth="1"/>
    <col min="13" max="13" width="27.5703125" style="38" customWidth="1"/>
    <col min="14" max="14" width="13.85546875" style="31" customWidth="1"/>
    <col min="15" max="15" width="16.7109375" style="8" customWidth="1"/>
    <col min="16" max="16384" width="11.42578125" style="8"/>
  </cols>
  <sheetData>
    <row r="1" spans="1:15" ht="18" customHeight="1">
      <c r="A1" s="1"/>
      <c r="B1" s="1"/>
      <c r="C1" s="2"/>
      <c r="D1" s="2"/>
      <c r="E1" s="2"/>
      <c r="F1" s="3"/>
      <c r="G1" s="4"/>
      <c r="H1" s="2"/>
      <c r="I1" s="5"/>
      <c r="J1" s="2"/>
      <c r="K1" s="6"/>
      <c r="L1" s="7"/>
      <c r="M1" s="34" t="s">
        <v>48</v>
      </c>
      <c r="N1" s="112" t="s">
        <v>50</v>
      </c>
      <c r="O1" s="112"/>
    </row>
    <row r="2" spans="1:15" ht="18.75" customHeight="1">
      <c r="A2" s="112" t="s">
        <v>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9.75" customHeight="1">
      <c r="A3" s="9"/>
      <c r="B3" s="9"/>
      <c r="C3" s="10"/>
      <c r="D3" s="10"/>
      <c r="E3" s="10"/>
      <c r="F3" s="11"/>
      <c r="G3" s="12"/>
      <c r="H3" s="10"/>
      <c r="I3" s="12"/>
      <c r="J3" s="10"/>
      <c r="K3" s="13"/>
      <c r="L3" s="14"/>
      <c r="M3" s="35"/>
      <c r="N3" s="12"/>
      <c r="O3" s="9"/>
    </row>
    <row r="4" spans="1:15" ht="21.75" customHeight="1">
      <c r="A4" s="113" t="s">
        <v>404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5" ht="15">
      <c r="A5" s="105" t="s">
        <v>22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1:15" ht="6.95" customHeight="1">
      <c r="A6" s="15"/>
      <c r="B6" s="15"/>
      <c r="C6" s="2"/>
      <c r="D6" s="2"/>
      <c r="E6" s="2"/>
      <c r="F6" s="16"/>
      <c r="G6" s="17"/>
      <c r="H6" s="2"/>
      <c r="I6" s="17"/>
      <c r="J6" s="2"/>
      <c r="K6" s="18"/>
      <c r="L6" s="19"/>
      <c r="M6" s="36"/>
      <c r="N6" s="17"/>
      <c r="O6" s="15"/>
    </row>
    <row r="7" spans="1:15" ht="21.95" customHeight="1">
      <c r="A7" s="114" t="s">
        <v>16</v>
      </c>
      <c r="B7" s="115" t="s">
        <v>17</v>
      </c>
      <c r="C7" s="117" t="s">
        <v>1</v>
      </c>
      <c r="D7" s="117" t="s">
        <v>15</v>
      </c>
      <c r="E7" s="116" t="s">
        <v>13</v>
      </c>
      <c r="F7" s="115" t="s">
        <v>11</v>
      </c>
      <c r="G7" s="115"/>
      <c r="H7" s="115"/>
      <c r="I7" s="118" t="s">
        <v>18</v>
      </c>
      <c r="J7" s="118"/>
      <c r="K7" s="118" t="s">
        <v>2</v>
      </c>
      <c r="L7" s="118"/>
      <c r="M7" s="119" t="s">
        <v>14</v>
      </c>
      <c r="N7" s="119"/>
      <c r="O7" s="114" t="s">
        <v>3</v>
      </c>
    </row>
    <row r="8" spans="1:15" ht="45.75" customHeight="1">
      <c r="A8" s="114"/>
      <c r="B8" s="115"/>
      <c r="C8" s="117"/>
      <c r="D8" s="117"/>
      <c r="E8" s="116"/>
      <c r="F8" s="63" t="s">
        <v>12</v>
      </c>
      <c r="G8" s="64" t="s">
        <v>0</v>
      </c>
      <c r="H8" s="65" t="s">
        <v>10</v>
      </c>
      <c r="I8" s="66" t="s">
        <v>0</v>
      </c>
      <c r="J8" s="62" t="s">
        <v>10</v>
      </c>
      <c r="K8" s="67" t="s">
        <v>23</v>
      </c>
      <c r="L8" s="68" t="s">
        <v>24</v>
      </c>
      <c r="M8" s="70" t="s">
        <v>4</v>
      </c>
      <c r="N8" s="69" t="s">
        <v>0</v>
      </c>
      <c r="O8" s="114"/>
    </row>
    <row r="9" spans="1:15" s="47" customFormat="1" ht="33.950000000000003" customHeight="1">
      <c r="A9" s="109" t="s">
        <v>19</v>
      </c>
      <c r="B9" s="96" t="s">
        <v>5</v>
      </c>
      <c r="C9" s="39">
        <v>2770947.49</v>
      </c>
      <c r="D9" s="39">
        <v>0</v>
      </c>
      <c r="E9" s="39">
        <f t="shared" ref="E9:E24" si="0">C9-D9</f>
        <v>2770947.49</v>
      </c>
      <c r="F9" s="40" t="s">
        <v>62</v>
      </c>
      <c r="G9" s="41">
        <v>45306</v>
      </c>
      <c r="H9" s="39">
        <v>2770947.49</v>
      </c>
      <c r="I9" s="41">
        <v>45306</v>
      </c>
      <c r="J9" s="39">
        <v>2770947.49</v>
      </c>
      <c r="K9" s="42">
        <v>119720510</v>
      </c>
      <c r="L9" s="43" t="s">
        <v>47</v>
      </c>
      <c r="M9" s="44" t="s">
        <v>63</v>
      </c>
      <c r="N9" s="41">
        <v>45306</v>
      </c>
      <c r="O9" s="46"/>
    </row>
    <row r="10" spans="1:15" s="47" customFormat="1" ht="33.950000000000003" customHeight="1">
      <c r="A10" s="109"/>
      <c r="B10" s="96"/>
      <c r="C10" s="39">
        <v>55419</v>
      </c>
      <c r="D10" s="39">
        <v>55419</v>
      </c>
      <c r="E10" s="39">
        <f t="shared" si="0"/>
        <v>0</v>
      </c>
      <c r="F10" s="40" t="s">
        <v>68</v>
      </c>
      <c r="G10" s="41">
        <v>45315</v>
      </c>
      <c r="H10" s="39">
        <v>56623</v>
      </c>
      <c r="I10" s="100" t="s">
        <v>49</v>
      </c>
      <c r="J10" s="100"/>
      <c r="K10" s="100"/>
      <c r="L10" s="100"/>
      <c r="M10" s="44" t="s">
        <v>69</v>
      </c>
      <c r="N10" s="41">
        <v>45315</v>
      </c>
      <c r="O10" s="46"/>
    </row>
    <row r="11" spans="1:15" s="47" customFormat="1" ht="33.950000000000003" customHeight="1">
      <c r="A11" s="109"/>
      <c r="B11" s="96"/>
      <c r="C11" s="39">
        <v>2715528.48</v>
      </c>
      <c r="D11" s="39">
        <v>0</v>
      </c>
      <c r="E11" s="39">
        <f t="shared" si="0"/>
        <v>2715528.48</v>
      </c>
      <c r="F11" s="40" t="s">
        <v>70</v>
      </c>
      <c r="G11" s="41">
        <v>45315</v>
      </c>
      <c r="H11" s="39">
        <v>2715528.48</v>
      </c>
      <c r="I11" s="41">
        <v>45315</v>
      </c>
      <c r="J11" s="39">
        <v>2715528.48</v>
      </c>
      <c r="K11" s="50">
        <v>119720510</v>
      </c>
      <c r="L11" s="51" t="s">
        <v>47</v>
      </c>
      <c r="M11" s="44" t="s">
        <v>71</v>
      </c>
      <c r="N11" s="41">
        <v>45315</v>
      </c>
      <c r="O11" s="52"/>
    </row>
    <row r="12" spans="1:15" s="47" customFormat="1" ht="33.950000000000003" customHeight="1">
      <c r="A12" s="109"/>
      <c r="B12" s="96" t="s">
        <v>6</v>
      </c>
      <c r="C12" s="39">
        <v>3411886.3</v>
      </c>
      <c r="D12" s="39">
        <v>0</v>
      </c>
      <c r="E12" s="39">
        <f t="shared" si="0"/>
        <v>3411886.3</v>
      </c>
      <c r="F12" s="40" t="s">
        <v>92</v>
      </c>
      <c r="G12" s="41">
        <v>45337</v>
      </c>
      <c r="H12" s="39">
        <v>3411886.3</v>
      </c>
      <c r="I12" s="41">
        <v>45337</v>
      </c>
      <c r="J12" s="39">
        <v>3411886.3</v>
      </c>
      <c r="K12" s="42">
        <v>119720510</v>
      </c>
      <c r="L12" s="43" t="s">
        <v>47</v>
      </c>
      <c r="M12" s="44" t="s">
        <v>93</v>
      </c>
      <c r="N12" s="41">
        <v>45337</v>
      </c>
      <c r="O12" s="52"/>
    </row>
    <row r="13" spans="1:15" s="47" customFormat="1" ht="33.950000000000003" customHeight="1">
      <c r="A13" s="109"/>
      <c r="B13" s="96"/>
      <c r="C13" s="39">
        <v>68238</v>
      </c>
      <c r="D13" s="39">
        <v>68238</v>
      </c>
      <c r="E13" s="39">
        <f t="shared" si="0"/>
        <v>0</v>
      </c>
      <c r="F13" s="40" t="s">
        <v>98</v>
      </c>
      <c r="G13" s="41">
        <v>45344</v>
      </c>
      <c r="H13" s="39">
        <v>68238</v>
      </c>
      <c r="I13" s="100" t="s">
        <v>49</v>
      </c>
      <c r="J13" s="100"/>
      <c r="K13" s="100"/>
      <c r="L13" s="100"/>
      <c r="M13" s="44" t="s">
        <v>101</v>
      </c>
      <c r="N13" s="41">
        <v>45344</v>
      </c>
      <c r="O13" s="52"/>
    </row>
    <row r="14" spans="1:15" s="47" customFormat="1" ht="33.950000000000003" customHeight="1">
      <c r="A14" s="109"/>
      <c r="B14" s="96"/>
      <c r="C14" s="39">
        <v>3343648.29</v>
      </c>
      <c r="D14" s="39">
        <v>0</v>
      </c>
      <c r="E14" s="39">
        <f t="shared" si="0"/>
        <v>3343648.29</v>
      </c>
      <c r="F14" s="40" t="s">
        <v>99</v>
      </c>
      <c r="G14" s="41">
        <v>45344</v>
      </c>
      <c r="H14" s="39">
        <v>3343648.29</v>
      </c>
      <c r="I14" s="41">
        <v>45344</v>
      </c>
      <c r="J14" s="39">
        <v>3343648.29</v>
      </c>
      <c r="K14" s="50">
        <v>119720510</v>
      </c>
      <c r="L14" s="51" t="s">
        <v>47</v>
      </c>
      <c r="M14" s="44" t="s">
        <v>100</v>
      </c>
      <c r="N14" s="41">
        <v>45344</v>
      </c>
      <c r="O14" s="52"/>
    </row>
    <row r="15" spans="1:15" s="47" customFormat="1" ht="33.950000000000003" customHeight="1">
      <c r="A15" s="109"/>
      <c r="B15" s="96" t="s">
        <v>7</v>
      </c>
      <c r="C15" s="39">
        <v>3702578.3</v>
      </c>
      <c r="D15" s="39">
        <v>0</v>
      </c>
      <c r="E15" s="39">
        <f t="shared" si="0"/>
        <v>3702578.3</v>
      </c>
      <c r="F15" s="40" t="s">
        <v>110</v>
      </c>
      <c r="G15" s="41">
        <v>45357</v>
      </c>
      <c r="H15" s="39">
        <v>3702578.3</v>
      </c>
      <c r="I15" s="41">
        <v>45357</v>
      </c>
      <c r="J15" s="39">
        <v>3702578.3</v>
      </c>
      <c r="K15" s="50">
        <v>119720510</v>
      </c>
      <c r="L15" s="51" t="s">
        <v>47</v>
      </c>
      <c r="M15" s="44" t="s">
        <v>111</v>
      </c>
      <c r="N15" s="41">
        <v>45357</v>
      </c>
      <c r="O15" s="52"/>
    </row>
    <row r="16" spans="1:15" s="47" customFormat="1" ht="33.950000000000003" customHeight="1">
      <c r="A16" s="109"/>
      <c r="B16" s="96"/>
      <c r="C16" s="39">
        <v>3468581.87</v>
      </c>
      <c r="D16" s="39">
        <v>0</v>
      </c>
      <c r="E16" s="39">
        <f t="shared" si="0"/>
        <v>3468581.87</v>
      </c>
      <c r="F16" s="40" t="s">
        <v>122</v>
      </c>
      <c r="G16" s="41">
        <v>45365</v>
      </c>
      <c r="H16" s="39">
        <v>3468581.87</v>
      </c>
      <c r="I16" s="41">
        <v>45365</v>
      </c>
      <c r="J16" s="39">
        <v>3468581.87</v>
      </c>
      <c r="K16" s="42">
        <v>119720510</v>
      </c>
      <c r="L16" s="43" t="s">
        <v>47</v>
      </c>
      <c r="M16" s="44" t="s">
        <v>123</v>
      </c>
      <c r="N16" s="41">
        <v>45365</v>
      </c>
      <c r="O16" s="52"/>
    </row>
    <row r="17" spans="1:15" s="47" customFormat="1" ht="33.950000000000003" customHeight="1">
      <c r="A17" s="109"/>
      <c r="B17" s="96"/>
      <c r="C17" s="39">
        <v>88212</v>
      </c>
      <c r="D17" s="39">
        <v>88212</v>
      </c>
      <c r="E17" s="39">
        <f t="shared" si="0"/>
        <v>0</v>
      </c>
      <c r="F17" s="40" t="s">
        <v>128</v>
      </c>
      <c r="G17" s="41">
        <v>45373</v>
      </c>
      <c r="H17" s="39">
        <v>88212</v>
      </c>
      <c r="I17" s="100" t="s">
        <v>49</v>
      </c>
      <c r="J17" s="100"/>
      <c r="K17" s="100"/>
      <c r="L17" s="100"/>
      <c r="M17" s="44" t="s">
        <v>129</v>
      </c>
      <c r="N17" s="41">
        <v>45373</v>
      </c>
      <c r="O17" s="52"/>
    </row>
    <row r="18" spans="1:15" s="47" customFormat="1" ht="33.950000000000003" customHeight="1">
      <c r="A18" s="109"/>
      <c r="B18" s="96"/>
      <c r="C18" s="39">
        <v>3380369.86</v>
      </c>
      <c r="D18" s="39">
        <v>0</v>
      </c>
      <c r="E18" s="39">
        <f t="shared" si="0"/>
        <v>3380369.86</v>
      </c>
      <c r="F18" s="40" t="s">
        <v>130</v>
      </c>
      <c r="G18" s="41">
        <v>45373</v>
      </c>
      <c r="H18" s="39">
        <v>3380369.86</v>
      </c>
      <c r="I18" s="41">
        <v>45373</v>
      </c>
      <c r="J18" s="39">
        <v>3380369.86</v>
      </c>
      <c r="K18" s="50">
        <v>119720510</v>
      </c>
      <c r="L18" s="51" t="s">
        <v>47</v>
      </c>
      <c r="M18" s="44" t="s">
        <v>131</v>
      </c>
      <c r="N18" s="41">
        <v>45373</v>
      </c>
      <c r="O18" s="52"/>
    </row>
    <row r="19" spans="1:15" s="47" customFormat="1" ht="33.950000000000003" customHeight="1">
      <c r="A19" s="109"/>
      <c r="B19" s="96" t="s">
        <v>8</v>
      </c>
      <c r="C19" s="39">
        <v>2624481.2799999998</v>
      </c>
      <c r="D19" s="39">
        <v>0</v>
      </c>
      <c r="E19" s="39">
        <f t="shared" si="0"/>
        <v>2624481.2799999998</v>
      </c>
      <c r="F19" s="40" t="s">
        <v>150</v>
      </c>
      <c r="G19" s="41">
        <v>45397</v>
      </c>
      <c r="H19" s="39">
        <v>2624481.2799999998</v>
      </c>
      <c r="I19" s="41">
        <v>45397</v>
      </c>
      <c r="J19" s="39">
        <v>2624481.2799999998</v>
      </c>
      <c r="K19" s="42">
        <v>119720510</v>
      </c>
      <c r="L19" s="43" t="s">
        <v>47</v>
      </c>
      <c r="M19" s="44" t="s">
        <v>151</v>
      </c>
      <c r="N19" s="41">
        <v>45397</v>
      </c>
      <c r="O19" s="52"/>
    </row>
    <row r="20" spans="1:15" s="47" customFormat="1" ht="33.950000000000003" customHeight="1">
      <c r="A20" s="109"/>
      <c r="B20" s="96"/>
      <c r="C20" s="39">
        <v>52490</v>
      </c>
      <c r="D20" s="39">
        <v>52490</v>
      </c>
      <c r="E20" s="39">
        <f t="shared" si="0"/>
        <v>0</v>
      </c>
      <c r="F20" s="40" t="s">
        <v>156</v>
      </c>
      <c r="G20" s="41">
        <v>45406</v>
      </c>
      <c r="H20" s="92">
        <v>52490</v>
      </c>
      <c r="I20" s="100" t="s">
        <v>49</v>
      </c>
      <c r="J20" s="100"/>
      <c r="K20" s="100"/>
      <c r="L20" s="100"/>
      <c r="M20" s="44" t="s">
        <v>157</v>
      </c>
      <c r="N20" s="41">
        <v>45406</v>
      </c>
      <c r="O20" s="52"/>
    </row>
    <row r="21" spans="1:15" s="47" customFormat="1" ht="33.950000000000003" customHeight="1">
      <c r="A21" s="109"/>
      <c r="B21" s="96"/>
      <c r="C21" s="39">
        <v>2571991.27</v>
      </c>
      <c r="D21" s="39">
        <v>0</v>
      </c>
      <c r="E21" s="39">
        <f t="shared" si="0"/>
        <v>2571991.27</v>
      </c>
      <c r="F21" s="40" t="s">
        <v>158</v>
      </c>
      <c r="G21" s="41">
        <v>45406</v>
      </c>
      <c r="H21" s="39">
        <v>2571991.27</v>
      </c>
      <c r="I21" s="41">
        <v>45406</v>
      </c>
      <c r="J21" s="39">
        <v>2571991.27</v>
      </c>
      <c r="K21" s="50">
        <v>119720510</v>
      </c>
      <c r="L21" s="51" t="s">
        <v>47</v>
      </c>
      <c r="M21" s="44" t="s">
        <v>159</v>
      </c>
      <c r="N21" s="41">
        <v>45406</v>
      </c>
      <c r="O21" s="52"/>
    </row>
    <row r="22" spans="1:15" s="47" customFormat="1" ht="33.950000000000003" customHeight="1">
      <c r="A22" s="109"/>
      <c r="B22" s="96" t="s">
        <v>9</v>
      </c>
      <c r="C22" s="39">
        <v>3235921.96</v>
      </c>
      <c r="D22" s="39">
        <v>0</v>
      </c>
      <c r="E22" s="39">
        <f t="shared" si="0"/>
        <v>3235921.96</v>
      </c>
      <c r="F22" s="40" t="s">
        <v>180</v>
      </c>
      <c r="G22" s="53">
        <v>45061</v>
      </c>
      <c r="H22" s="39">
        <v>3235921.96</v>
      </c>
      <c r="I22" s="53">
        <v>45061</v>
      </c>
      <c r="J22" s="39">
        <v>3235921.96</v>
      </c>
      <c r="K22" s="50">
        <v>119720510</v>
      </c>
      <c r="L22" s="51" t="s">
        <v>47</v>
      </c>
      <c r="M22" s="44" t="s">
        <v>181</v>
      </c>
      <c r="N22" s="45">
        <v>45061</v>
      </c>
      <c r="O22" s="52"/>
    </row>
    <row r="23" spans="1:15" s="47" customFormat="1" ht="33.950000000000003" customHeight="1">
      <c r="A23" s="109"/>
      <c r="B23" s="96"/>
      <c r="C23" s="39">
        <v>64718</v>
      </c>
      <c r="D23" s="39">
        <v>64718</v>
      </c>
      <c r="E23" s="39">
        <f t="shared" si="0"/>
        <v>0</v>
      </c>
      <c r="F23" s="40" t="s">
        <v>188</v>
      </c>
      <c r="G23" s="53">
        <v>45436</v>
      </c>
      <c r="H23" s="39">
        <v>64718</v>
      </c>
      <c r="I23" s="100" t="s">
        <v>49</v>
      </c>
      <c r="J23" s="100"/>
      <c r="K23" s="100"/>
      <c r="L23" s="100"/>
      <c r="M23" s="54" t="s">
        <v>189</v>
      </c>
      <c r="N23" s="53">
        <v>45436</v>
      </c>
      <c r="O23" s="52"/>
    </row>
    <row r="24" spans="1:15" s="47" customFormat="1" ht="33.950000000000003" customHeight="1">
      <c r="A24" s="109"/>
      <c r="B24" s="96"/>
      <c r="C24" s="39">
        <v>3171203.96</v>
      </c>
      <c r="D24" s="39">
        <v>0</v>
      </c>
      <c r="E24" s="39">
        <f t="shared" si="0"/>
        <v>3171203.96</v>
      </c>
      <c r="F24" s="40" t="s">
        <v>190</v>
      </c>
      <c r="G24" s="53">
        <v>45436</v>
      </c>
      <c r="H24" s="39">
        <v>3171203.96</v>
      </c>
      <c r="I24" s="53">
        <v>45436</v>
      </c>
      <c r="J24" s="39">
        <v>3171203.96</v>
      </c>
      <c r="K24" s="50">
        <v>119720510</v>
      </c>
      <c r="L24" s="51" t="s">
        <v>47</v>
      </c>
      <c r="M24" s="44" t="s">
        <v>191</v>
      </c>
      <c r="N24" s="53">
        <v>45436</v>
      </c>
      <c r="O24" s="52"/>
    </row>
    <row r="25" spans="1:15" s="47" customFormat="1" ht="33.950000000000003" customHeight="1">
      <c r="A25" s="109"/>
      <c r="B25" s="97" t="s">
        <v>25</v>
      </c>
      <c r="C25" s="39">
        <v>284618.90999999997</v>
      </c>
      <c r="D25" s="39">
        <v>0</v>
      </c>
      <c r="E25" s="39">
        <f t="shared" ref="E25:E31" si="1">C25-D25</f>
        <v>284618.90999999997</v>
      </c>
      <c r="F25" s="40" t="s">
        <v>204</v>
      </c>
      <c r="G25" s="53">
        <v>45448</v>
      </c>
      <c r="H25" s="39">
        <v>284618.90999999997</v>
      </c>
      <c r="I25" s="53">
        <v>45448</v>
      </c>
      <c r="J25" s="39">
        <v>284618.90999999997</v>
      </c>
      <c r="K25" s="50">
        <v>119720510</v>
      </c>
      <c r="L25" s="51" t="s">
        <v>47</v>
      </c>
      <c r="M25" s="44" t="s">
        <v>205</v>
      </c>
      <c r="N25" s="53">
        <v>45448</v>
      </c>
      <c r="O25" s="52"/>
    </row>
    <row r="26" spans="1:15" s="47" customFormat="1" ht="33.950000000000003" customHeight="1">
      <c r="A26" s="109"/>
      <c r="B26" s="98"/>
      <c r="C26" s="39">
        <v>4206747.74</v>
      </c>
      <c r="D26" s="39">
        <v>0</v>
      </c>
      <c r="E26" s="39">
        <f t="shared" si="1"/>
        <v>4206747.74</v>
      </c>
      <c r="F26" s="40" t="s">
        <v>208</v>
      </c>
      <c r="G26" s="53">
        <v>45458</v>
      </c>
      <c r="H26" s="39">
        <v>4206747.74</v>
      </c>
      <c r="I26" s="53">
        <v>45458</v>
      </c>
      <c r="J26" s="39">
        <v>4206747.74</v>
      </c>
      <c r="K26" s="50">
        <v>119720510</v>
      </c>
      <c r="L26" s="51" t="s">
        <v>47</v>
      </c>
      <c r="M26" s="44" t="s">
        <v>209</v>
      </c>
      <c r="N26" s="53">
        <v>45458</v>
      </c>
      <c r="O26" s="52"/>
    </row>
    <row r="27" spans="1:15" s="47" customFormat="1" ht="33.950000000000003" customHeight="1">
      <c r="A27" s="109"/>
      <c r="B27" s="98"/>
      <c r="C27" s="39">
        <v>86981</v>
      </c>
      <c r="D27" s="39">
        <v>86981</v>
      </c>
      <c r="E27" s="39">
        <f t="shared" si="1"/>
        <v>0</v>
      </c>
      <c r="F27" s="40" t="s">
        <v>220</v>
      </c>
      <c r="G27" s="53">
        <v>45467</v>
      </c>
      <c r="H27" s="39">
        <v>86981</v>
      </c>
      <c r="I27" s="100" t="s">
        <v>49</v>
      </c>
      <c r="J27" s="100"/>
      <c r="K27" s="100"/>
      <c r="L27" s="100"/>
      <c r="M27" s="44" t="s">
        <v>221</v>
      </c>
      <c r="N27" s="53">
        <v>45467</v>
      </c>
      <c r="O27" s="52"/>
    </row>
    <row r="28" spans="1:15" s="47" customFormat="1" ht="33.950000000000003" customHeight="1">
      <c r="A28" s="109"/>
      <c r="B28" s="99"/>
      <c r="C28" s="39">
        <v>4119766.73</v>
      </c>
      <c r="D28" s="39">
        <v>0</v>
      </c>
      <c r="E28" s="39">
        <f t="shared" si="1"/>
        <v>4119766.73</v>
      </c>
      <c r="F28" s="40" t="s">
        <v>222</v>
      </c>
      <c r="G28" s="53">
        <v>45467</v>
      </c>
      <c r="H28" s="39">
        <v>4119766.73</v>
      </c>
      <c r="I28" s="53">
        <v>45467</v>
      </c>
      <c r="J28" s="39">
        <v>4119766.73</v>
      </c>
      <c r="K28" s="50">
        <v>119720510</v>
      </c>
      <c r="L28" s="51" t="s">
        <v>47</v>
      </c>
      <c r="M28" s="44" t="s">
        <v>223</v>
      </c>
      <c r="N28" s="53">
        <v>45467</v>
      </c>
      <c r="O28" s="52"/>
    </row>
    <row r="29" spans="1:15" s="47" customFormat="1" ht="33.950000000000003" customHeight="1">
      <c r="A29" s="109"/>
      <c r="B29" s="96" t="s">
        <v>26</v>
      </c>
      <c r="C29" s="39">
        <v>1588182.93</v>
      </c>
      <c r="D29" s="39">
        <v>0</v>
      </c>
      <c r="E29" s="39">
        <f t="shared" si="1"/>
        <v>1588182.93</v>
      </c>
      <c r="F29" s="40" t="s">
        <v>232</v>
      </c>
      <c r="G29" s="53">
        <v>45477</v>
      </c>
      <c r="H29" s="39">
        <v>1588182.93</v>
      </c>
      <c r="I29" s="53">
        <v>45477</v>
      </c>
      <c r="J29" s="39">
        <v>1588182.93</v>
      </c>
      <c r="K29" s="50">
        <v>119720510</v>
      </c>
      <c r="L29" s="51" t="s">
        <v>47</v>
      </c>
      <c r="M29" s="44" t="s">
        <v>233</v>
      </c>
      <c r="N29" s="53">
        <v>45477</v>
      </c>
      <c r="O29" s="52"/>
    </row>
    <row r="30" spans="1:15" s="47" customFormat="1" ht="33.950000000000003" customHeight="1">
      <c r="A30" s="109"/>
      <c r="B30" s="96"/>
      <c r="C30" s="39">
        <v>2899155.76</v>
      </c>
      <c r="D30" s="39">
        <v>0</v>
      </c>
      <c r="E30" s="39">
        <f t="shared" si="1"/>
        <v>2899155.76</v>
      </c>
      <c r="F30" s="40" t="s">
        <v>244</v>
      </c>
      <c r="G30" s="53">
        <v>45488</v>
      </c>
      <c r="H30" s="39">
        <v>2899155.76</v>
      </c>
      <c r="I30" s="53">
        <v>45488</v>
      </c>
      <c r="J30" s="39">
        <v>2899155.76</v>
      </c>
      <c r="K30" s="50">
        <v>119720510</v>
      </c>
      <c r="L30" s="51" t="s">
        <v>47</v>
      </c>
      <c r="M30" s="44" t="s">
        <v>245</v>
      </c>
      <c r="N30" s="53">
        <v>45488</v>
      </c>
      <c r="O30" s="52"/>
    </row>
    <row r="31" spans="1:15" s="47" customFormat="1" ht="33.950000000000003" customHeight="1">
      <c r="A31" s="109"/>
      <c r="B31" s="96"/>
      <c r="C31" s="39">
        <v>73865</v>
      </c>
      <c r="D31" s="39">
        <v>73865</v>
      </c>
      <c r="E31" s="39">
        <f t="shared" si="1"/>
        <v>0</v>
      </c>
      <c r="F31" s="40" t="s">
        <v>250</v>
      </c>
      <c r="G31" s="53">
        <v>45497</v>
      </c>
      <c r="H31" s="39">
        <v>73865</v>
      </c>
      <c r="I31" s="100" t="s">
        <v>49</v>
      </c>
      <c r="J31" s="100"/>
      <c r="K31" s="100"/>
      <c r="L31" s="100"/>
      <c r="M31" s="44" t="s">
        <v>251</v>
      </c>
      <c r="N31" s="53">
        <v>45497</v>
      </c>
      <c r="O31" s="52"/>
    </row>
    <row r="32" spans="1:15" s="47" customFormat="1" ht="33.950000000000003" customHeight="1">
      <c r="A32" s="109"/>
      <c r="B32" s="96"/>
      <c r="C32" s="39">
        <v>2825290.75</v>
      </c>
      <c r="D32" s="39">
        <v>0</v>
      </c>
      <c r="E32" s="39">
        <f t="shared" ref="E32:E46" si="2">C32-D32</f>
        <v>2825290.75</v>
      </c>
      <c r="F32" s="40" t="s">
        <v>252</v>
      </c>
      <c r="G32" s="53">
        <v>45497</v>
      </c>
      <c r="H32" s="39">
        <v>2825290.75</v>
      </c>
      <c r="I32" s="53">
        <v>45497</v>
      </c>
      <c r="J32" s="39">
        <v>2825290.75</v>
      </c>
      <c r="K32" s="50">
        <v>119720510</v>
      </c>
      <c r="L32" s="51" t="s">
        <v>47</v>
      </c>
      <c r="M32" s="44" t="s">
        <v>253</v>
      </c>
      <c r="N32" s="53">
        <v>45496</v>
      </c>
      <c r="O32" s="52"/>
    </row>
    <row r="33" spans="1:15" s="47" customFormat="1" ht="33.950000000000003" customHeight="1">
      <c r="A33" s="109"/>
      <c r="B33" s="96" t="s">
        <v>27</v>
      </c>
      <c r="C33" s="39">
        <v>2973418.25</v>
      </c>
      <c r="D33" s="39">
        <v>0</v>
      </c>
      <c r="E33" s="39">
        <f t="shared" si="2"/>
        <v>2973418.25</v>
      </c>
      <c r="F33" s="40" t="s">
        <v>274</v>
      </c>
      <c r="G33" s="53">
        <v>45519</v>
      </c>
      <c r="H33" s="39">
        <v>2973418.25</v>
      </c>
      <c r="I33" s="53">
        <v>45519</v>
      </c>
      <c r="J33" s="39">
        <v>2973418.25</v>
      </c>
      <c r="K33" s="50">
        <v>119720510</v>
      </c>
      <c r="L33" s="51" t="s">
        <v>47</v>
      </c>
      <c r="M33" s="44" t="s">
        <v>275</v>
      </c>
      <c r="N33" s="53">
        <v>45519</v>
      </c>
      <c r="O33" s="52"/>
    </row>
    <row r="34" spans="1:15" s="47" customFormat="1" ht="33.950000000000003" customHeight="1">
      <c r="A34" s="109"/>
      <c r="B34" s="96"/>
      <c r="C34" s="39">
        <v>59468</v>
      </c>
      <c r="D34" s="39">
        <v>59468</v>
      </c>
      <c r="E34" s="39">
        <f t="shared" si="2"/>
        <v>0</v>
      </c>
      <c r="F34" s="40" t="s">
        <v>280</v>
      </c>
      <c r="G34" s="53">
        <v>45531</v>
      </c>
      <c r="H34" s="39">
        <v>59468</v>
      </c>
      <c r="I34" s="100" t="s">
        <v>49</v>
      </c>
      <c r="J34" s="100"/>
      <c r="K34" s="100"/>
      <c r="L34" s="100"/>
      <c r="M34" s="44" t="s">
        <v>281</v>
      </c>
      <c r="N34" s="53">
        <v>45527</v>
      </c>
      <c r="O34" s="52"/>
    </row>
    <row r="35" spans="1:15" s="47" customFormat="1" ht="33.950000000000003" customHeight="1">
      <c r="A35" s="109"/>
      <c r="B35" s="96"/>
      <c r="C35" s="39">
        <v>2913950.24</v>
      </c>
      <c r="D35" s="39">
        <v>0</v>
      </c>
      <c r="E35" s="39">
        <f t="shared" si="2"/>
        <v>2913950.24</v>
      </c>
      <c r="F35" s="40" t="s">
        <v>282</v>
      </c>
      <c r="G35" s="53">
        <v>45531</v>
      </c>
      <c r="H35" s="39">
        <v>2913950.24</v>
      </c>
      <c r="I35" s="53">
        <v>45531</v>
      </c>
      <c r="J35" s="39">
        <v>2913950.24</v>
      </c>
      <c r="K35" s="50">
        <v>119720510</v>
      </c>
      <c r="L35" s="51" t="s">
        <v>47</v>
      </c>
      <c r="M35" s="44" t="s">
        <v>283</v>
      </c>
      <c r="N35" s="53">
        <v>45527</v>
      </c>
      <c r="O35" s="52"/>
    </row>
    <row r="36" spans="1:15" s="47" customFormat="1" ht="33.950000000000003" customHeight="1">
      <c r="A36" s="109"/>
      <c r="B36" s="96" t="s">
        <v>28</v>
      </c>
      <c r="C36" s="39">
        <v>3130912.58</v>
      </c>
      <c r="D36" s="39">
        <v>0</v>
      </c>
      <c r="E36" s="39">
        <f t="shared" si="2"/>
        <v>3130912.58</v>
      </c>
      <c r="F36" s="40" t="s">
        <v>299</v>
      </c>
      <c r="G36" s="53">
        <v>45547</v>
      </c>
      <c r="H36" s="39">
        <v>3130912.58</v>
      </c>
      <c r="I36" s="45">
        <v>45548</v>
      </c>
      <c r="J36" s="39">
        <v>3130912.58</v>
      </c>
      <c r="K36" s="50">
        <v>119720510</v>
      </c>
      <c r="L36" s="51" t="s">
        <v>47</v>
      </c>
      <c r="M36" s="44" t="s">
        <v>298</v>
      </c>
      <c r="N36" s="45">
        <v>45548</v>
      </c>
      <c r="O36" s="52"/>
    </row>
    <row r="37" spans="1:15" s="47" customFormat="1" ht="33.950000000000003" customHeight="1">
      <c r="A37" s="109"/>
      <c r="B37" s="96"/>
      <c r="C37" s="39">
        <v>62618</v>
      </c>
      <c r="D37" s="39">
        <v>62618</v>
      </c>
      <c r="E37" s="39">
        <v>0</v>
      </c>
      <c r="F37" s="40" t="s">
        <v>314</v>
      </c>
      <c r="G37" s="53">
        <v>45555</v>
      </c>
      <c r="H37" s="39">
        <v>62618</v>
      </c>
      <c r="I37" s="100" t="s">
        <v>49</v>
      </c>
      <c r="J37" s="100"/>
      <c r="K37" s="100"/>
      <c r="L37" s="100"/>
      <c r="M37" s="44" t="s">
        <v>315</v>
      </c>
      <c r="N37" s="53">
        <v>45561</v>
      </c>
      <c r="O37" s="52"/>
    </row>
    <row r="38" spans="1:15" s="47" customFormat="1" ht="33.950000000000003" customHeight="1">
      <c r="A38" s="109"/>
      <c r="B38" s="96"/>
      <c r="C38" s="39">
        <v>3068294.58</v>
      </c>
      <c r="D38" s="39">
        <v>0</v>
      </c>
      <c r="E38" s="39">
        <f t="shared" ref="E38" si="3">C38-D38</f>
        <v>3068294.58</v>
      </c>
      <c r="F38" s="40" t="s">
        <v>312</v>
      </c>
      <c r="G38" s="53">
        <v>45555</v>
      </c>
      <c r="H38" s="39">
        <v>3068294.58</v>
      </c>
      <c r="I38" s="53">
        <v>45561</v>
      </c>
      <c r="J38" s="39">
        <v>3068294.58</v>
      </c>
      <c r="K38" s="50">
        <v>119720510</v>
      </c>
      <c r="L38" s="43" t="s">
        <v>47</v>
      </c>
      <c r="M38" s="44" t="s">
        <v>313</v>
      </c>
      <c r="N38" s="53">
        <v>45561</v>
      </c>
      <c r="O38" s="52"/>
    </row>
    <row r="39" spans="1:15" s="47" customFormat="1" ht="33.950000000000003" customHeight="1">
      <c r="A39" s="109"/>
      <c r="B39" s="96" t="s">
        <v>29</v>
      </c>
      <c r="C39" s="39">
        <v>2920634.3</v>
      </c>
      <c r="D39" s="39">
        <v>0</v>
      </c>
      <c r="E39" s="39">
        <f t="shared" si="2"/>
        <v>2920634.3</v>
      </c>
      <c r="F39" s="40" t="s">
        <v>346</v>
      </c>
      <c r="G39" s="53">
        <v>45580</v>
      </c>
      <c r="H39" s="39">
        <v>2920634.3</v>
      </c>
      <c r="I39" s="53">
        <v>45580</v>
      </c>
      <c r="J39" s="39">
        <f>+H39</f>
        <v>2920634.3</v>
      </c>
      <c r="K39" s="50">
        <v>119720510</v>
      </c>
      <c r="L39" s="43" t="s">
        <v>47</v>
      </c>
      <c r="M39" s="88" t="s">
        <v>359</v>
      </c>
      <c r="N39" s="45">
        <v>45580</v>
      </c>
      <c r="O39" s="52"/>
    </row>
    <row r="40" spans="1:15" s="47" customFormat="1" ht="33.950000000000003" customHeight="1">
      <c r="A40" s="109"/>
      <c r="B40" s="96"/>
      <c r="C40" s="39">
        <v>58413</v>
      </c>
      <c r="D40" s="39">
        <f>+C40</f>
        <v>58413</v>
      </c>
      <c r="E40" s="39">
        <v>0</v>
      </c>
      <c r="F40" s="40" t="s">
        <v>348</v>
      </c>
      <c r="G40" s="53">
        <v>45588</v>
      </c>
      <c r="H40" s="39">
        <f>+C40</f>
        <v>58413</v>
      </c>
      <c r="I40" s="100" t="s">
        <v>49</v>
      </c>
      <c r="J40" s="100"/>
      <c r="K40" s="100"/>
      <c r="L40" s="100"/>
      <c r="M40" s="88" t="s">
        <v>355</v>
      </c>
      <c r="N40" s="45">
        <v>45588</v>
      </c>
      <c r="O40" s="52"/>
    </row>
    <row r="41" spans="1:15" s="47" customFormat="1" ht="33.950000000000003" customHeight="1">
      <c r="A41" s="109"/>
      <c r="B41" s="96"/>
      <c r="C41" s="39">
        <v>2862221.29</v>
      </c>
      <c r="D41" s="39">
        <v>0</v>
      </c>
      <c r="E41" s="39">
        <f t="shared" si="2"/>
        <v>2862221.29</v>
      </c>
      <c r="F41" s="40" t="s">
        <v>347</v>
      </c>
      <c r="G41" s="53">
        <v>45588</v>
      </c>
      <c r="H41" s="39">
        <f>+E41</f>
        <v>2862221.29</v>
      </c>
      <c r="I41" s="53">
        <v>45588</v>
      </c>
      <c r="J41" s="39">
        <f>+H41</f>
        <v>2862221.29</v>
      </c>
      <c r="K41" s="50">
        <v>119720510</v>
      </c>
      <c r="L41" s="43" t="s">
        <v>47</v>
      </c>
      <c r="M41" s="88" t="s">
        <v>357</v>
      </c>
      <c r="N41" s="45">
        <v>45588</v>
      </c>
      <c r="O41" s="52"/>
    </row>
    <row r="42" spans="1:15" s="47" customFormat="1" ht="33.950000000000003" customHeight="1">
      <c r="A42" s="109"/>
      <c r="B42" s="96" t="s">
        <v>30</v>
      </c>
      <c r="C42" s="39">
        <v>1765838.69</v>
      </c>
      <c r="D42" s="39">
        <v>0</v>
      </c>
      <c r="E42" s="39">
        <f t="shared" si="2"/>
        <v>1765838.69</v>
      </c>
      <c r="F42" s="40" t="s">
        <v>349</v>
      </c>
      <c r="G42" s="41">
        <v>45611</v>
      </c>
      <c r="H42" s="39">
        <f>+E42</f>
        <v>1765838.69</v>
      </c>
      <c r="I42" s="41">
        <v>45611</v>
      </c>
      <c r="J42" s="39">
        <f>+H42</f>
        <v>1765838.69</v>
      </c>
      <c r="K42" s="50">
        <v>119720510</v>
      </c>
      <c r="L42" s="43" t="s">
        <v>47</v>
      </c>
      <c r="M42" s="88" t="s">
        <v>364</v>
      </c>
      <c r="N42" s="45">
        <v>45611</v>
      </c>
      <c r="O42" s="52"/>
    </row>
    <row r="43" spans="1:15" s="47" customFormat="1" ht="33.950000000000003" customHeight="1">
      <c r="A43" s="109"/>
      <c r="B43" s="96"/>
      <c r="C43" s="39">
        <v>35317</v>
      </c>
      <c r="D43" s="39">
        <f>+C43</f>
        <v>35317</v>
      </c>
      <c r="E43" s="39">
        <v>0</v>
      </c>
      <c r="F43" s="40" t="s">
        <v>352</v>
      </c>
      <c r="G43" s="41">
        <v>45622</v>
      </c>
      <c r="H43" s="39">
        <f>+C43</f>
        <v>35317</v>
      </c>
      <c r="I43" s="100" t="s">
        <v>49</v>
      </c>
      <c r="J43" s="100"/>
      <c r="K43" s="100"/>
      <c r="L43" s="100"/>
      <c r="M43" s="88" t="s">
        <v>362</v>
      </c>
      <c r="N43" s="45">
        <v>45622</v>
      </c>
      <c r="O43" s="52"/>
    </row>
    <row r="44" spans="1:15" s="47" customFormat="1" ht="33.950000000000003" customHeight="1">
      <c r="A44" s="109"/>
      <c r="B44" s="96"/>
      <c r="C44" s="39">
        <v>1730521.68</v>
      </c>
      <c r="D44" s="39">
        <v>0</v>
      </c>
      <c r="E44" s="39">
        <f t="shared" si="2"/>
        <v>1730521.68</v>
      </c>
      <c r="F44" s="40" t="s">
        <v>350</v>
      </c>
      <c r="G44" s="41" t="s">
        <v>351</v>
      </c>
      <c r="H44" s="39">
        <f>+E44</f>
        <v>1730521.68</v>
      </c>
      <c r="I44" s="41">
        <v>45611</v>
      </c>
      <c r="J44" s="39">
        <f>+H44</f>
        <v>1730521.68</v>
      </c>
      <c r="K44" s="50">
        <v>119720510</v>
      </c>
      <c r="L44" s="43" t="s">
        <v>47</v>
      </c>
      <c r="M44" s="88" t="s">
        <v>360</v>
      </c>
      <c r="N44" s="45">
        <v>45622</v>
      </c>
      <c r="O44" s="46"/>
    </row>
    <row r="45" spans="1:15" s="47" customFormat="1" ht="33.950000000000003" customHeight="1">
      <c r="A45" s="109"/>
      <c r="B45" s="96" t="s">
        <v>31</v>
      </c>
      <c r="C45" s="39">
        <v>51260</v>
      </c>
      <c r="D45" s="39">
        <f>+C45</f>
        <v>51260</v>
      </c>
      <c r="E45" s="39">
        <v>0</v>
      </c>
      <c r="F45" s="40" t="s">
        <v>354</v>
      </c>
      <c r="G45" s="41">
        <v>45639</v>
      </c>
      <c r="H45" s="39">
        <f>+C45</f>
        <v>51260</v>
      </c>
      <c r="I45" s="100" t="s">
        <v>49</v>
      </c>
      <c r="J45" s="100"/>
      <c r="K45" s="100"/>
      <c r="L45" s="100"/>
      <c r="M45" s="88" t="s">
        <v>367</v>
      </c>
      <c r="N45" s="49">
        <v>45639</v>
      </c>
      <c r="O45" s="89"/>
    </row>
    <row r="46" spans="1:15" s="47" customFormat="1" ht="33.950000000000003" customHeight="1">
      <c r="A46" s="109"/>
      <c r="B46" s="96"/>
      <c r="C46" s="39">
        <v>5074759.01</v>
      </c>
      <c r="D46" s="39">
        <v>0</v>
      </c>
      <c r="E46" s="39">
        <f t="shared" si="2"/>
        <v>5074759.01</v>
      </c>
      <c r="F46" s="40" t="s">
        <v>353</v>
      </c>
      <c r="G46" s="41">
        <v>45639</v>
      </c>
      <c r="H46" s="39">
        <f>+E46</f>
        <v>5074759.01</v>
      </c>
      <c r="I46" s="41">
        <v>45639</v>
      </c>
      <c r="J46" s="39">
        <f>+H46</f>
        <v>5074759.01</v>
      </c>
      <c r="K46" s="50">
        <v>119720510</v>
      </c>
      <c r="L46" s="43" t="s">
        <v>47</v>
      </c>
      <c r="M46" s="88" t="s">
        <v>366</v>
      </c>
      <c r="N46" s="45">
        <v>45639</v>
      </c>
      <c r="O46" s="90"/>
    </row>
    <row r="47" spans="1:15" s="47" customFormat="1" ht="33.950000000000003" customHeight="1">
      <c r="A47" s="101" t="s">
        <v>20</v>
      </c>
      <c r="B47" s="101"/>
      <c r="C47" s="55">
        <f>SUM(C9:C46)</f>
        <v>77518451.5</v>
      </c>
      <c r="D47" s="55">
        <f>SUM(D9:D46)</f>
        <v>756999</v>
      </c>
      <c r="E47" s="55">
        <f>SUM(E9:E46)</f>
        <v>76761452.5</v>
      </c>
      <c r="F47" s="56"/>
      <c r="G47" s="57"/>
      <c r="H47" s="55">
        <f>SUM(H9:H46)</f>
        <v>77519655.5</v>
      </c>
      <c r="I47" s="58"/>
      <c r="J47" s="55">
        <f>SUM(J9:J46)</f>
        <v>76761452.5</v>
      </c>
      <c r="K47" s="59"/>
      <c r="L47" s="60"/>
      <c r="M47" s="54"/>
      <c r="N47" s="45"/>
      <c r="O47" s="91"/>
    </row>
    <row r="48" spans="1:15" s="47" customFormat="1" ht="33.950000000000003" customHeight="1">
      <c r="A48" s="104" t="s">
        <v>33</v>
      </c>
      <c r="B48" s="87" t="s">
        <v>5</v>
      </c>
      <c r="C48" s="61">
        <v>82740.479999999996</v>
      </c>
      <c r="D48" s="61">
        <v>0</v>
      </c>
      <c r="E48" s="39">
        <f t="shared" ref="E48:E55" si="4">C48-D48</f>
        <v>82740.479999999996</v>
      </c>
      <c r="F48" s="40" t="s">
        <v>66</v>
      </c>
      <c r="G48" s="41">
        <v>45315</v>
      </c>
      <c r="H48" s="39">
        <v>82740.479999999996</v>
      </c>
      <c r="I48" s="41">
        <v>45315</v>
      </c>
      <c r="J48" s="39">
        <v>82740.479999999996</v>
      </c>
      <c r="K48" s="42">
        <v>119720510</v>
      </c>
      <c r="L48" s="43" t="s">
        <v>47</v>
      </c>
      <c r="M48" s="44" t="s">
        <v>67</v>
      </c>
      <c r="N48" s="41">
        <v>45315</v>
      </c>
      <c r="O48" s="46"/>
    </row>
    <row r="49" spans="1:15" s="47" customFormat="1" ht="33.950000000000003" customHeight="1">
      <c r="A49" s="104"/>
      <c r="B49" s="87" t="s">
        <v>6</v>
      </c>
      <c r="C49" s="61">
        <v>143430.23000000001</v>
      </c>
      <c r="D49" s="61">
        <v>0</v>
      </c>
      <c r="E49" s="39">
        <f t="shared" si="4"/>
        <v>143430.23000000001</v>
      </c>
      <c r="F49" s="40" t="s">
        <v>96</v>
      </c>
      <c r="G49" s="41">
        <v>45344</v>
      </c>
      <c r="H49" s="61">
        <v>143430.23000000001</v>
      </c>
      <c r="I49" s="41">
        <v>45344</v>
      </c>
      <c r="J49" s="61">
        <v>143430.23000000001</v>
      </c>
      <c r="K49" s="50">
        <v>119720510</v>
      </c>
      <c r="L49" s="51" t="s">
        <v>47</v>
      </c>
      <c r="M49" s="44" t="s">
        <v>97</v>
      </c>
      <c r="N49" s="41">
        <v>45344</v>
      </c>
      <c r="O49" s="46"/>
    </row>
    <row r="50" spans="1:15" s="47" customFormat="1" ht="33.950000000000003" customHeight="1">
      <c r="A50" s="104"/>
      <c r="B50" s="87" t="s">
        <v>7</v>
      </c>
      <c r="C50" s="61">
        <v>110033.73</v>
      </c>
      <c r="D50" s="61">
        <v>0</v>
      </c>
      <c r="E50" s="39">
        <f t="shared" si="4"/>
        <v>110033.73</v>
      </c>
      <c r="F50" s="40" t="s">
        <v>126</v>
      </c>
      <c r="G50" s="41">
        <v>45373</v>
      </c>
      <c r="H50" s="61">
        <v>110033.73</v>
      </c>
      <c r="I50" s="41">
        <v>45373</v>
      </c>
      <c r="J50" s="61">
        <v>110033.73</v>
      </c>
      <c r="K50" s="50">
        <v>119720510</v>
      </c>
      <c r="L50" s="51" t="s">
        <v>47</v>
      </c>
      <c r="M50" s="44" t="s">
        <v>127</v>
      </c>
      <c r="N50" s="41">
        <v>45373</v>
      </c>
      <c r="O50" s="46"/>
    </row>
    <row r="51" spans="1:15" s="47" customFormat="1" ht="33.950000000000003" customHeight="1">
      <c r="A51" s="104"/>
      <c r="B51" s="87" t="s">
        <v>8</v>
      </c>
      <c r="C51" s="61">
        <v>98160.2</v>
      </c>
      <c r="D51" s="61">
        <v>0</v>
      </c>
      <c r="E51" s="39">
        <f t="shared" si="4"/>
        <v>98160.2</v>
      </c>
      <c r="F51" s="56" t="s">
        <v>154</v>
      </c>
      <c r="G51" s="41">
        <v>45406</v>
      </c>
      <c r="H51" s="61">
        <v>98160.2</v>
      </c>
      <c r="I51" s="41">
        <v>45406</v>
      </c>
      <c r="J51" s="61">
        <v>98160.2</v>
      </c>
      <c r="K51" s="42">
        <v>119720510</v>
      </c>
      <c r="L51" s="43" t="s">
        <v>47</v>
      </c>
      <c r="M51" s="44" t="s">
        <v>155</v>
      </c>
      <c r="N51" s="41">
        <v>45406</v>
      </c>
      <c r="O51" s="46"/>
    </row>
    <row r="52" spans="1:15" s="47" customFormat="1" ht="33.950000000000003" customHeight="1">
      <c r="A52" s="104"/>
      <c r="B52" s="87" t="s">
        <v>9</v>
      </c>
      <c r="C52" s="61">
        <v>77464.34</v>
      </c>
      <c r="D52" s="61">
        <v>0</v>
      </c>
      <c r="E52" s="39">
        <f t="shared" si="4"/>
        <v>77464.34</v>
      </c>
      <c r="F52" s="56" t="s">
        <v>186</v>
      </c>
      <c r="G52" s="53">
        <v>45436</v>
      </c>
      <c r="H52" s="61">
        <v>77464.34</v>
      </c>
      <c r="I52" s="53">
        <v>45436</v>
      </c>
      <c r="J52" s="61">
        <v>77464.34</v>
      </c>
      <c r="K52" s="42">
        <v>119720510</v>
      </c>
      <c r="L52" s="43" t="s">
        <v>47</v>
      </c>
      <c r="M52" s="44" t="s">
        <v>187</v>
      </c>
      <c r="N52" s="53">
        <v>45436</v>
      </c>
      <c r="O52" s="46"/>
    </row>
    <row r="53" spans="1:15" s="47" customFormat="1" ht="33.950000000000003" customHeight="1">
      <c r="A53" s="104"/>
      <c r="B53" s="87" t="s">
        <v>25</v>
      </c>
      <c r="C53" s="61">
        <v>45233.599999999999</v>
      </c>
      <c r="D53" s="61">
        <v>0</v>
      </c>
      <c r="E53" s="39">
        <f t="shared" si="4"/>
        <v>45233.599999999999</v>
      </c>
      <c r="F53" s="56" t="s">
        <v>218</v>
      </c>
      <c r="G53" s="53">
        <v>45467</v>
      </c>
      <c r="H53" s="61">
        <v>45233.599999999999</v>
      </c>
      <c r="I53" s="53">
        <v>45467</v>
      </c>
      <c r="J53" s="61">
        <v>45233.599999999999</v>
      </c>
      <c r="K53" s="42">
        <v>119720510</v>
      </c>
      <c r="L53" s="43" t="s">
        <v>47</v>
      </c>
      <c r="M53" s="44" t="s">
        <v>219</v>
      </c>
      <c r="N53" s="53">
        <v>45467</v>
      </c>
      <c r="O53" s="46"/>
    </row>
    <row r="54" spans="1:15" s="47" customFormat="1" ht="33.950000000000003" customHeight="1">
      <c r="A54" s="104"/>
      <c r="B54" s="87" t="s">
        <v>26</v>
      </c>
      <c r="C54" s="61">
        <v>45157.97</v>
      </c>
      <c r="D54" s="61">
        <v>0</v>
      </c>
      <c r="E54" s="39">
        <f t="shared" si="4"/>
        <v>45157.97</v>
      </c>
      <c r="F54" s="56" t="s">
        <v>248</v>
      </c>
      <c r="G54" s="53">
        <v>45497</v>
      </c>
      <c r="H54" s="61">
        <v>45157.97</v>
      </c>
      <c r="I54" s="53">
        <v>45497</v>
      </c>
      <c r="J54" s="61">
        <v>45157.97</v>
      </c>
      <c r="K54" s="42">
        <v>119720510</v>
      </c>
      <c r="L54" s="51" t="s">
        <v>47</v>
      </c>
      <c r="M54" s="44" t="s">
        <v>249</v>
      </c>
      <c r="N54" s="53">
        <v>45496</v>
      </c>
      <c r="O54" s="46"/>
    </row>
    <row r="55" spans="1:15" s="47" customFormat="1" ht="33.950000000000003" customHeight="1">
      <c r="A55" s="104"/>
      <c r="B55" s="87" t="s">
        <v>27</v>
      </c>
      <c r="C55" s="61">
        <v>51822.87</v>
      </c>
      <c r="D55" s="61">
        <v>0</v>
      </c>
      <c r="E55" s="39">
        <f t="shared" si="4"/>
        <v>51822.87</v>
      </c>
      <c r="F55" s="56" t="s">
        <v>278</v>
      </c>
      <c r="G55" s="53">
        <v>45531</v>
      </c>
      <c r="H55" s="61">
        <v>51822.87</v>
      </c>
      <c r="I55" s="53">
        <v>45531</v>
      </c>
      <c r="J55" s="61">
        <v>51822.87</v>
      </c>
      <c r="K55" s="42">
        <v>119720510</v>
      </c>
      <c r="L55" s="51" t="s">
        <v>47</v>
      </c>
      <c r="M55" s="44" t="s">
        <v>279</v>
      </c>
      <c r="N55" s="53">
        <v>45527</v>
      </c>
      <c r="O55" s="46"/>
    </row>
    <row r="56" spans="1:15" s="47" customFormat="1" ht="33.950000000000003" customHeight="1">
      <c r="A56" s="104"/>
      <c r="B56" s="87" t="s">
        <v>28</v>
      </c>
      <c r="C56" s="61">
        <v>48892.53</v>
      </c>
      <c r="D56" s="61">
        <v>0</v>
      </c>
      <c r="E56" s="61">
        <v>48892.53</v>
      </c>
      <c r="F56" s="56" t="s">
        <v>316</v>
      </c>
      <c r="G56" s="41">
        <v>45561</v>
      </c>
      <c r="H56" s="61">
        <v>48892.53</v>
      </c>
      <c r="I56" s="41">
        <v>45561</v>
      </c>
      <c r="J56" s="61">
        <v>48892.53</v>
      </c>
      <c r="K56" s="42">
        <v>119720510</v>
      </c>
      <c r="L56" s="43" t="s">
        <v>47</v>
      </c>
      <c r="M56" s="44" t="s">
        <v>317</v>
      </c>
      <c r="N56" s="41">
        <v>45561</v>
      </c>
      <c r="O56" s="46"/>
    </row>
    <row r="57" spans="1:15" s="47" customFormat="1" ht="33.950000000000003" customHeight="1">
      <c r="A57" s="104"/>
      <c r="B57" s="87" t="s">
        <v>29</v>
      </c>
      <c r="C57" s="39">
        <v>35075.629999999997</v>
      </c>
      <c r="D57" s="61">
        <v>0</v>
      </c>
      <c r="E57" s="39">
        <v>35075.629999999997</v>
      </c>
      <c r="F57" s="56" t="s">
        <v>318</v>
      </c>
      <c r="G57" s="41">
        <v>45588</v>
      </c>
      <c r="H57" s="39">
        <v>35075.629999999997</v>
      </c>
      <c r="I57" s="45">
        <v>45588</v>
      </c>
      <c r="J57" s="84">
        <v>35075.629999999997</v>
      </c>
      <c r="K57" s="50">
        <v>119720510</v>
      </c>
      <c r="L57" s="43" t="s">
        <v>47</v>
      </c>
      <c r="M57" s="43" t="s">
        <v>356</v>
      </c>
      <c r="N57" s="45">
        <v>45588</v>
      </c>
      <c r="O57" s="46"/>
    </row>
    <row r="58" spans="1:15" s="47" customFormat="1" ht="33.950000000000003" customHeight="1">
      <c r="A58" s="104"/>
      <c r="B58" s="87" t="s">
        <v>30</v>
      </c>
      <c r="C58" s="39">
        <v>39910.89</v>
      </c>
      <c r="D58" s="61">
        <v>0</v>
      </c>
      <c r="E58" s="39">
        <v>39910.89</v>
      </c>
      <c r="F58" s="56" t="s">
        <v>319</v>
      </c>
      <c r="G58" s="41">
        <v>45622</v>
      </c>
      <c r="H58" s="39">
        <v>39910.89</v>
      </c>
      <c r="I58" s="45">
        <v>45622</v>
      </c>
      <c r="J58" s="84">
        <v>39910.89</v>
      </c>
      <c r="K58" s="50">
        <v>119720510</v>
      </c>
      <c r="L58" s="43" t="s">
        <v>47</v>
      </c>
      <c r="M58" s="43" t="s">
        <v>363</v>
      </c>
      <c r="N58" s="45">
        <v>45622</v>
      </c>
      <c r="O58" s="46"/>
    </row>
    <row r="59" spans="1:15" s="47" customFormat="1" ht="33.950000000000003" customHeight="1">
      <c r="A59" s="104"/>
      <c r="B59" s="87" t="s">
        <v>31</v>
      </c>
      <c r="C59" s="39">
        <v>49239.45</v>
      </c>
      <c r="D59" s="61">
        <v>0</v>
      </c>
      <c r="E59" s="39">
        <v>49239.45</v>
      </c>
      <c r="F59" s="56" t="s">
        <v>320</v>
      </c>
      <c r="G59" s="41">
        <v>45639</v>
      </c>
      <c r="H59" s="39">
        <v>49239.45</v>
      </c>
      <c r="I59" s="45">
        <v>45639</v>
      </c>
      <c r="J59" s="84">
        <v>49239.45</v>
      </c>
      <c r="K59" s="50">
        <v>119720510</v>
      </c>
      <c r="L59" s="43" t="s">
        <v>47</v>
      </c>
      <c r="M59" s="43" t="s">
        <v>379</v>
      </c>
      <c r="N59" s="45">
        <v>45639</v>
      </c>
      <c r="O59" s="46"/>
    </row>
    <row r="60" spans="1:15" s="47" customFormat="1" ht="33.950000000000003" customHeight="1">
      <c r="A60" s="101" t="s">
        <v>20</v>
      </c>
      <c r="B60" s="101"/>
      <c r="C60" s="55">
        <f>SUM(C48:C59)</f>
        <v>827161.91999999993</v>
      </c>
      <c r="D60" s="55">
        <f>SUM(D48:D59)</f>
        <v>0</v>
      </c>
      <c r="E60" s="55">
        <f>SUM(E48:E59)</f>
        <v>827161.91999999993</v>
      </c>
      <c r="F60" s="56"/>
      <c r="G60" s="57"/>
      <c r="H60" s="55">
        <f>SUM(H48:H59)</f>
        <v>827161.91999999993</v>
      </c>
      <c r="I60" s="45"/>
      <c r="J60" s="55">
        <f>SUM(J48:J59)</f>
        <v>827161.91999999993</v>
      </c>
      <c r="K60" s="59"/>
      <c r="L60" s="60"/>
      <c r="M60" s="54"/>
      <c r="N60" s="45"/>
      <c r="O60" s="46"/>
    </row>
    <row r="61" spans="1:15" s="47" customFormat="1" ht="33.950000000000003" customHeight="1">
      <c r="A61" s="104" t="s">
        <v>32</v>
      </c>
      <c r="B61" s="87" t="s">
        <v>5</v>
      </c>
      <c r="C61" s="61">
        <v>90982.52</v>
      </c>
      <c r="D61" s="61">
        <v>0</v>
      </c>
      <c r="E61" s="39">
        <f t="shared" ref="E61:E69" si="5">C61-D61</f>
        <v>90982.52</v>
      </c>
      <c r="F61" s="83" t="s">
        <v>51</v>
      </c>
      <c r="G61" s="41">
        <v>45296</v>
      </c>
      <c r="H61" s="61">
        <v>90982.52</v>
      </c>
      <c r="I61" s="41">
        <v>45296</v>
      </c>
      <c r="J61" s="61">
        <v>90982.52</v>
      </c>
      <c r="K61" s="42">
        <v>119720510</v>
      </c>
      <c r="L61" s="43" t="s">
        <v>47</v>
      </c>
      <c r="M61" s="44" t="s">
        <v>53</v>
      </c>
      <c r="N61" s="41">
        <v>45296</v>
      </c>
      <c r="O61" s="46"/>
    </row>
    <row r="62" spans="1:15" s="47" customFormat="1" ht="33.950000000000003" customHeight="1">
      <c r="A62" s="104"/>
      <c r="B62" s="87" t="s">
        <v>6</v>
      </c>
      <c r="C62" s="61">
        <v>64589.440000000002</v>
      </c>
      <c r="D62" s="61">
        <v>0</v>
      </c>
      <c r="E62" s="39">
        <f t="shared" si="5"/>
        <v>64589.440000000002</v>
      </c>
      <c r="F62" s="56" t="s">
        <v>78</v>
      </c>
      <c r="G62" s="41">
        <v>45329</v>
      </c>
      <c r="H62" s="61">
        <v>64589.440000000002</v>
      </c>
      <c r="I62" s="41">
        <v>45329</v>
      </c>
      <c r="J62" s="61">
        <v>64589.440000000002</v>
      </c>
      <c r="K62" s="50">
        <v>119720510</v>
      </c>
      <c r="L62" s="51" t="s">
        <v>47</v>
      </c>
      <c r="M62" s="44" t="s">
        <v>79</v>
      </c>
      <c r="N62" s="41">
        <v>45329</v>
      </c>
      <c r="O62" s="46"/>
    </row>
    <row r="63" spans="1:15" s="47" customFormat="1" ht="33.950000000000003" customHeight="1">
      <c r="A63" s="104"/>
      <c r="B63" s="87" t="s">
        <v>7</v>
      </c>
      <c r="C63" s="61">
        <v>131471.01999999999</v>
      </c>
      <c r="D63" s="61">
        <v>0</v>
      </c>
      <c r="E63" s="39">
        <f t="shared" si="5"/>
        <v>131471.01999999999</v>
      </c>
      <c r="F63" s="56" t="s">
        <v>108</v>
      </c>
      <c r="G63" s="41">
        <v>45357</v>
      </c>
      <c r="H63" s="61">
        <v>131471.01999999999</v>
      </c>
      <c r="I63" s="41">
        <v>45357</v>
      </c>
      <c r="J63" s="61">
        <v>131471.01999999999</v>
      </c>
      <c r="K63" s="50">
        <v>119720510</v>
      </c>
      <c r="L63" s="51" t="s">
        <v>47</v>
      </c>
      <c r="M63" s="44" t="s">
        <v>109</v>
      </c>
      <c r="N63" s="41">
        <v>45357</v>
      </c>
      <c r="O63" s="46"/>
    </row>
    <row r="64" spans="1:15" s="47" customFormat="1" ht="33.950000000000003" customHeight="1">
      <c r="A64" s="104"/>
      <c r="B64" s="87" t="s">
        <v>8</v>
      </c>
      <c r="C64" s="61">
        <v>80088.350000000006</v>
      </c>
      <c r="D64" s="61">
        <v>0</v>
      </c>
      <c r="E64" s="39">
        <f t="shared" si="5"/>
        <v>80088.350000000006</v>
      </c>
      <c r="F64" s="56" t="s">
        <v>138</v>
      </c>
      <c r="G64" s="41">
        <v>45386</v>
      </c>
      <c r="H64" s="61">
        <v>80088.350000000006</v>
      </c>
      <c r="I64" s="41">
        <v>45386</v>
      </c>
      <c r="J64" s="61">
        <v>80088.350000000006</v>
      </c>
      <c r="K64" s="42">
        <v>119720510</v>
      </c>
      <c r="L64" s="43" t="s">
        <v>47</v>
      </c>
      <c r="M64" s="44" t="s">
        <v>139</v>
      </c>
      <c r="N64" s="41">
        <v>45386</v>
      </c>
      <c r="O64" s="46"/>
    </row>
    <row r="65" spans="1:15" s="47" customFormat="1" ht="33.950000000000003" customHeight="1">
      <c r="A65" s="104"/>
      <c r="B65" s="87" t="s">
        <v>9</v>
      </c>
      <c r="C65" s="61">
        <v>80472.850000000006</v>
      </c>
      <c r="D65" s="61">
        <v>0</v>
      </c>
      <c r="E65" s="39">
        <f t="shared" si="5"/>
        <v>80472.850000000006</v>
      </c>
      <c r="F65" s="56" t="s">
        <v>166</v>
      </c>
      <c r="G65" s="41">
        <v>45418</v>
      </c>
      <c r="H65" s="61">
        <v>80472.850000000006</v>
      </c>
      <c r="I65" s="41">
        <v>45418</v>
      </c>
      <c r="J65" s="61">
        <v>80472.850000000006</v>
      </c>
      <c r="K65" s="42">
        <v>119720510</v>
      </c>
      <c r="L65" s="43" t="s">
        <v>47</v>
      </c>
      <c r="M65" s="44" t="s">
        <v>167</v>
      </c>
      <c r="N65" s="41">
        <v>45418</v>
      </c>
      <c r="O65" s="46"/>
    </row>
    <row r="66" spans="1:15" s="47" customFormat="1" ht="33.950000000000003" customHeight="1">
      <c r="A66" s="104"/>
      <c r="B66" s="87" t="s">
        <v>25</v>
      </c>
      <c r="C66" s="61">
        <v>76296.08</v>
      </c>
      <c r="D66" s="61">
        <v>0</v>
      </c>
      <c r="E66" s="39">
        <f t="shared" si="5"/>
        <v>76296.08</v>
      </c>
      <c r="F66" s="56" t="s">
        <v>200</v>
      </c>
      <c r="G66" s="41">
        <v>45448</v>
      </c>
      <c r="H66" s="61">
        <v>76296.08</v>
      </c>
      <c r="I66" s="41">
        <v>45448</v>
      </c>
      <c r="J66" s="61">
        <v>76296.08</v>
      </c>
      <c r="K66" s="42">
        <v>119720510</v>
      </c>
      <c r="L66" s="43" t="s">
        <v>47</v>
      </c>
      <c r="M66" s="44" t="s">
        <v>201</v>
      </c>
      <c r="N66" s="41">
        <v>45448</v>
      </c>
      <c r="O66" s="46"/>
    </row>
    <row r="67" spans="1:15" s="47" customFormat="1" ht="33.950000000000003" customHeight="1">
      <c r="A67" s="104"/>
      <c r="B67" s="87" t="s">
        <v>26</v>
      </c>
      <c r="C67" s="61">
        <v>88751.64</v>
      </c>
      <c r="D67" s="61">
        <v>0</v>
      </c>
      <c r="E67" s="39">
        <f t="shared" si="5"/>
        <v>88751.64</v>
      </c>
      <c r="F67" s="56" t="s">
        <v>230</v>
      </c>
      <c r="G67" s="41">
        <v>45477</v>
      </c>
      <c r="H67" s="61">
        <v>88751.64</v>
      </c>
      <c r="I67" s="41">
        <v>45477</v>
      </c>
      <c r="J67" s="61">
        <v>88751.64</v>
      </c>
      <c r="K67" s="50">
        <v>119720510</v>
      </c>
      <c r="L67" s="51" t="s">
        <v>47</v>
      </c>
      <c r="M67" s="44" t="s">
        <v>231</v>
      </c>
      <c r="N67" s="41">
        <v>45477</v>
      </c>
      <c r="O67" s="46"/>
    </row>
    <row r="68" spans="1:15" s="47" customFormat="1" ht="33.950000000000003" customHeight="1">
      <c r="A68" s="104"/>
      <c r="B68" s="87" t="s">
        <v>27</v>
      </c>
      <c r="C68" s="61">
        <v>84650.78</v>
      </c>
      <c r="D68" s="61">
        <v>0</v>
      </c>
      <c r="E68" s="39">
        <f t="shared" si="5"/>
        <v>84650.78</v>
      </c>
      <c r="F68" s="56" t="s">
        <v>260</v>
      </c>
      <c r="G68" s="41">
        <v>45510</v>
      </c>
      <c r="H68" s="61">
        <v>84650.78</v>
      </c>
      <c r="I68" s="41">
        <v>45510</v>
      </c>
      <c r="J68" s="61">
        <v>84650.78</v>
      </c>
      <c r="K68" s="50">
        <v>119720510</v>
      </c>
      <c r="L68" s="51" t="s">
        <v>47</v>
      </c>
      <c r="M68" s="44" t="s">
        <v>261</v>
      </c>
      <c r="N68" s="41">
        <v>45510</v>
      </c>
      <c r="O68" s="46"/>
    </row>
    <row r="69" spans="1:15" s="47" customFormat="1" ht="33.950000000000003" customHeight="1">
      <c r="A69" s="104"/>
      <c r="B69" s="87" t="s">
        <v>28</v>
      </c>
      <c r="C69" s="61">
        <v>79767.48</v>
      </c>
      <c r="D69" s="61">
        <v>0</v>
      </c>
      <c r="E69" s="39">
        <f t="shared" si="5"/>
        <v>79767.48</v>
      </c>
      <c r="F69" s="56" t="s">
        <v>293</v>
      </c>
      <c r="G69" s="45">
        <v>45541</v>
      </c>
      <c r="H69" s="61">
        <v>79767.48</v>
      </c>
      <c r="I69" s="45">
        <v>45541</v>
      </c>
      <c r="J69" s="61">
        <v>79767.48</v>
      </c>
      <c r="K69" s="42">
        <v>119720510</v>
      </c>
      <c r="L69" s="43" t="s">
        <v>47</v>
      </c>
      <c r="M69" s="44" t="s">
        <v>292</v>
      </c>
      <c r="N69" s="45">
        <v>45541</v>
      </c>
      <c r="O69" s="46"/>
    </row>
    <row r="70" spans="1:15" s="47" customFormat="1" ht="33.950000000000003" customHeight="1">
      <c r="A70" s="104"/>
      <c r="B70" s="87" t="s">
        <v>29</v>
      </c>
      <c r="C70" s="39">
        <v>82643.14</v>
      </c>
      <c r="D70" s="61">
        <v>0</v>
      </c>
      <c r="E70" s="39">
        <v>82643.14</v>
      </c>
      <c r="F70" s="56" t="s">
        <v>321</v>
      </c>
      <c r="G70" s="41">
        <v>45580</v>
      </c>
      <c r="H70" s="61">
        <v>82643.14</v>
      </c>
      <c r="I70" s="45">
        <f>+G70</f>
        <v>45580</v>
      </c>
      <c r="J70" s="61">
        <v>82643.14</v>
      </c>
      <c r="K70" s="50">
        <v>119720510</v>
      </c>
      <c r="L70" s="51" t="s">
        <v>47</v>
      </c>
      <c r="M70" s="43" t="s">
        <v>380</v>
      </c>
      <c r="N70" s="45">
        <v>45572</v>
      </c>
      <c r="O70" s="46"/>
    </row>
    <row r="71" spans="1:15" s="47" customFormat="1" ht="33.950000000000003" customHeight="1">
      <c r="A71" s="104"/>
      <c r="B71" s="87" t="s">
        <v>30</v>
      </c>
      <c r="C71" s="39">
        <v>83365.64</v>
      </c>
      <c r="D71" s="61">
        <v>0</v>
      </c>
      <c r="E71" s="39">
        <v>83365.64</v>
      </c>
      <c r="F71" s="56" t="s">
        <v>322</v>
      </c>
      <c r="G71" s="41">
        <v>45602</v>
      </c>
      <c r="H71" s="61">
        <v>83365.64</v>
      </c>
      <c r="I71" s="45">
        <v>45602</v>
      </c>
      <c r="J71" s="61">
        <v>83365.64</v>
      </c>
      <c r="K71" s="50">
        <v>119720510</v>
      </c>
      <c r="L71" s="51" t="s">
        <v>47</v>
      </c>
      <c r="M71" s="43" t="s">
        <v>382</v>
      </c>
      <c r="N71" s="45">
        <v>45597</v>
      </c>
      <c r="O71" s="46"/>
    </row>
    <row r="72" spans="1:15" s="47" customFormat="1" ht="33.950000000000003" customHeight="1">
      <c r="A72" s="104"/>
      <c r="B72" s="87" t="s">
        <v>31</v>
      </c>
      <c r="C72" s="39">
        <v>80986.990000000005</v>
      </c>
      <c r="D72" s="61">
        <v>0</v>
      </c>
      <c r="E72" s="39">
        <v>80986.990000000005</v>
      </c>
      <c r="F72" s="56" t="s">
        <v>323</v>
      </c>
      <c r="G72" s="41">
        <v>45631</v>
      </c>
      <c r="H72" s="61">
        <v>80986.990000000005</v>
      </c>
      <c r="I72" s="45">
        <v>45631</v>
      </c>
      <c r="J72" s="61">
        <v>80986.990000000005</v>
      </c>
      <c r="K72" s="50">
        <v>119720510</v>
      </c>
      <c r="L72" s="51" t="s">
        <v>47</v>
      </c>
      <c r="M72" s="43" t="s">
        <v>384</v>
      </c>
      <c r="N72" s="45">
        <v>45631</v>
      </c>
      <c r="O72" s="46"/>
    </row>
    <row r="73" spans="1:15" s="47" customFormat="1" ht="33.950000000000003" customHeight="1">
      <c r="A73" s="101" t="s">
        <v>20</v>
      </c>
      <c r="B73" s="101"/>
      <c r="C73" s="55">
        <f>SUM(C61:C72)</f>
        <v>1024065.9299999999</v>
      </c>
      <c r="D73" s="55">
        <f>SUM(D61:D72)</f>
        <v>0</v>
      </c>
      <c r="E73" s="55">
        <f>SUM(E61:E72)</f>
        <v>1024065.9299999999</v>
      </c>
      <c r="F73" s="56"/>
      <c r="G73" s="57"/>
      <c r="H73" s="55">
        <f>SUM(H61:H72)</f>
        <v>1024065.9299999999</v>
      </c>
      <c r="I73" s="45"/>
      <c r="J73" s="55">
        <f>SUM(J61:J72)</f>
        <v>1024065.9299999999</v>
      </c>
      <c r="K73" s="59"/>
      <c r="L73" s="60"/>
      <c r="M73" s="54"/>
      <c r="N73" s="45"/>
      <c r="O73" s="46"/>
    </row>
    <row r="74" spans="1:15" s="47" customFormat="1" ht="33.950000000000003" customHeight="1">
      <c r="A74" s="104" t="s">
        <v>34</v>
      </c>
      <c r="B74" s="87" t="s">
        <v>5</v>
      </c>
      <c r="C74" s="61">
        <v>25555.4</v>
      </c>
      <c r="D74" s="61">
        <v>0</v>
      </c>
      <c r="E74" s="39">
        <f>C74-D74</f>
        <v>25555.4</v>
      </c>
      <c r="F74" s="56" t="s">
        <v>64</v>
      </c>
      <c r="G74" s="41">
        <v>45315</v>
      </c>
      <c r="H74" s="61">
        <v>25555.4</v>
      </c>
      <c r="I74" s="41">
        <v>45315</v>
      </c>
      <c r="J74" s="61">
        <v>25555.4</v>
      </c>
      <c r="K74" s="42">
        <v>119720510</v>
      </c>
      <c r="L74" s="43" t="s">
        <v>47</v>
      </c>
      <c r="M74" s="44" t="s">
        <v>65</v>
      </c>
      <c r="N74" s="41">
        <v>45315</v>
      </c>
      <c r="O74" s="46"/>
    </row>
    <row r="75" spans="1:15" s="47" customFormat="1" ht="33.950000000000003" customHeight="1">
      <c r="A75" s="104"/>
      <c r="B75" s="87" t="s">
        <v>6</v>
      </c>
      <c r="C75" s="61">
        <v>41883.99</v>
      </c>
      <c r="D75" s="61">
        <v>0</v>
      </c>
      <c r="E75" s="39">
        <f>C75-D75</f>
        <v>41883.99</v>
      </c>
      <c r="F75" s="56" t="s">
        <v>94</v>
      </c>
      <c r="G75" s="41">
        <v>45344</v>
      </c>
      <c r="H75" s="61">
        <v>41883.99</v>
      </c>
      <c r="I75" s="41">
        <v>45344</v>
      </c>
      <c r="J75" s="61">
        <v>41883.99</v>
      </c>
      <c r="K75" s="50">
        <v>119720510</v>
      </c>
      <c r="L75" s="51" t="s">
        <v>47</v>
      </c>
      <c r="M75" s="44" t="s">
        <v>95</v>
      </c>
      <c r="N75" s="41">
        <v>45344</v>
      </c>
      <c r="O75" s="46"/>
    </row>
    <row r="76" spans="1:15" s="47" customFormat="1" ht="33.950000000000003" customHeight="1">
      <c r="A76" s="104"/>
      <c r="B76" s="87" t="s">
        <v>7</v>
      </c>
      <c r="C76" s="61">
        <v>40599.730000000003</v>
      </c>
      <c r="D76" s="61">
        <v>0</v>
      </c>
      <c r="E76" s="39">
        <f t="shared" ref="E76:E81" si="6">C76-D76</f>
        <v>40599.730000000003</v>
      </c>
      <c r="F76" s="56" t="s">
        <v>124</v>
      </c>
      <c r="G76" s="41">
        <v>45373</v>
      </c>
      <c r="H76" s="61">
        <v>40599.730000000003</v>
      </c>
      <c r="I76" s="41">
        <v>45373</v>
      </c>
      <c r="J76" s="61">
        <v>40599.730000000003</v>
      </c>
      <c r="K76" s="50">
        <v>119720510</v>
      </c>
      <c r="L76" s="51" t="s">
        <v>47</v>
      </c>
      <c r="M76" s="44" t="s">
        <v>125</v>
      </c>
      <c r="N76" s="41">
        <v>45373</v>
      </c>
      <c r="O76" s="46"/>
    </row>
    <row r="77" spans="1:15" s="47" customFormat="1" ht="33.950000000000003" customHeight="1">
      <c r="A77" s="104"/>
      <c r="B77" s="87" t="s">
        <v>8</v>
      </c>
      <c r="C77" s="61">
        <v>32040.09</v>
      </c>
      <c r="D77" s="61">
        <v>0</v>
      </c>
      <c r="E77" s="39">
        <f t="shared" si="6"/>
        <v>32040.09</v>
      </c>
      <c r="F77" s="56" t="s">
        <v>152</v>
      </c>
      <c r="G77" s="41">
        <v>45406</v>
      </c>
      <c r="H77" s="61">
        <v>32040.09</v>
      </c>
      <c r="I77" s="41">
        <v>45406</v>
      </c>
      <c r="J77" s="61">
        <v>32040.09</v>
      </c>
      <c r="K77" s="42">
        <v>119720510</v>
      </c>
      <c r="L77" s="43" t="s">
        <v>47</v>
      </c>
      <c r="M77" s="44" t="s">
        <v>153</v>
      </c>
      <c r="N77" s="41">
        <v>45406</v>
      </c>
      <c r="O77" s="46"/>
    </row>
    <row r="78" spans="1:15" s="47" customFormat="1" ht="33.950000000000003" customHeight="1">
      <c r="A78" s="104"/>
      <c r="B78" s="87" t="s">
        <v>9</v>
      </c>
      <c r="C78" s="61">
        <v>42506.78</v>
      </c>
      <c r="D78" s="61">
        <v>0</v>
      </c>
      <c r="E78" s="39">
        <f t="shared" si="6"/>
        <v>42506.78</v>
      </c>
      <c r="F78" s="56" t="s">
        <v>184</v>
      </c>
      <c r="G78" s="41">
        <v>45436</v>
      </c>
      <c r="H78" s="61">
        <v>42506.78</v>
      </c>
      <c r="I78" s="41">
        <v>45436</v>
      </c>
      <c r="J78" s="61">
        <v>42506.78</v>
      </c>
      <c r="K78" s="42">
        <v>119720510</v>
      </c>
      <c r="L78" s="43" t="s">
        <v>47</v>
      </c>
      <c r="M78" s="44" t="s">
        <v>185</v>
      </c>
      <c r="N78" s="41">
        <v>45436</v>
      </c>
      <c r="O78" s="46"/>
    </row>
    <row r="79" spans="1:15" s="47" customFormat="1" ht="33.950000000000003" customHeight="1">
      <c r="A79" s="104"/>
      <c r="B79" s="87" t="s">
        <v>25</v>
      </c>
      <c r="C79" s="61">
        <v>42925.02</v>
      </c>
      <c r="D79" s="61">
        <v>0</v>
      </c>
      <c r="E79" s="39">
        <f t="shared" si="6"/>
        <v>42925.02</v>
      </c>
      <c r="F79" s="56" t="s">
        <v>216</v>
      </c>
      <c r="G79" s="41">
        <v>45467</v>
      </c>
      <c r="H79" s="61">
        <v>42925.02</v>
      </c>
      <c r="I79" s="41">
        <v>45467</v>
      </c>
      <c r="J79" s="61">
        <v>42925.02</v>
      </c>
      <c r="K79" s="42">
        <v>119720510</v>
      </c>
      <c r="L79" s="43" t="s">
        <v>47</v>
      </c>
      <c r="M79" s="44" t="s">
        <v>217</v>
      </c>
      <c r="N79" s="41">
        <v>45467</v>
      </c>
      <c r="O79" s="46"/>
    </row>
    <row r="80" spans="1:15" s="47" customFormat="1" ht="33.950000000000003" customHeight="1">
      <c r="A80" s="104"/>
      <c r="B80" s="87" t="s">
        <v>26</v>
      </c>
      <c r="C80" s="61">
        <v>42005.02</v>
      </c>
      <c r="D80" s="61">
        <v>0</v>
      </c>
      <c r="E80" s="39">
        <f t="shared" si="6"/>
        <v>42005.02</v>
      </c>
      <c r="F80" s="40" t="s">
        <v>246</v>
      </c>
      <c r="G80" s="41">
        <v>45497</v>
      </c>
      <c r="H80" s="39">
        <v>42005.02</v>
      </c>
      <c r="I80" s="45">
        <v>45496</v>
      </c>
      <c r="J80" s="39">
        <v>42005.02</v>
      </c>
      <c r="K80" s="42">
        <v>119720510</v>
      </c>
      <c r="L80" s="51" t="s">
        <v>47</v>
      </c>
      <c r="M80" s="44" t="s">
        <v>247</v>
      </c>
      <c r="N80" s="45">
        <v>45496</v>
      </c>
      <c r="O80" s="46"/>
    </row>
    <row r="81" spans="1:15" s="47" customFormat="1" ht="33.950000000000003" customHeight="1">
      <c r="A81" s="104"/>
      <c r="B81" s="87" t="s">
        <v>27</v>
      </c>
      <c r="C81" s="61">
        <v>40388.550000000003</v>
      </c>
      <c r="D81" s="61">
        <v>0</v>
      </c>
      <c r="E81" s="39">
        <f t="shared" si="6"/>
        <v>40388.550000000003</v>
      </c>
      <c r="F81" s="56" t="s">
        <v>276</v>
      </c>
      <c r="G81" s="41">
        <v>45531</v>
      </c>
      <c r="H81" s="61">
        <v>40388.550000000003</v>
      </c>
      <c r="I81" s="41">
        <v>45531</v>
      </c>
      <c r="J81" s="61">
        <v>40388.550000000003</v>
      </c>
      <c r="K81" s="42">
        <v>119720510</v>
      </c>
      <c r="L81" s="51" t="s">
        <v>47</v>
      </c>
      <c r="M81" s="44" t="s">
        <v>277</v>
      </c>
      <c r="N81" s="45">
        <v>45527</v>
      </c>
      <c r="O81" s="46"/>
    </row>
    <row r="82" spans="1:15" s="47" customFormat="1" ht="33.950000000000003" customHeight="1">
      <c r="A82" s="104"/>
      <c r="B82" s="87" t="s">
        <v>28</v>
      </c>
      <c r="C82" s="61">
        <v>40655.629999999997</v>
      </c>
      <c r="D82" s="61">
        <v>0</v>
      </c>
      <c r="E82" s="61">
        <v>40655.629999999997</v>
      </c>
      <c r="F82" s="56" t="s">
        <v>310</v>
      </c>
      <c r="G82" s="41">
        <v>45561</v>
      </c>
      <c r="H82" s="61">
        <v>40655.629999999997</v>
      </c>
      <c r="I82" s="41">
        <v>45561</v>
      </c>
      <c r="J82" s="61">
        <v>40655.629999999997</v>
      </c>
      <c r="K82" s="42">
        <v>119720510</v>
      </c>
      <c r="L82" s="43" t="s">
        <v>47</v>
      </c>
      <c r="M82" s="44" t="s">
        <v>311</v>
      </c>
      <c r="N82" s="41">
        <v>45561</v>
      </c>
      <c r="O82" s="46"/>
    </row>
    <row r="83" spans="1:15" s="47" customFormat="1" ht="33.950000000000003" customHeight="1">
      <c r="A83" s="104"/>
      <c r="B83" s="87" t="s">
        <v>29</v>
      </c>
      <c r="C83" s="61">
        <v>34322.480000000003</v>
      </c>
      <c r="D83" s="61">
        <v>0</v>
      </c>
      <c r="E83" s="61">
        <v>34322.480000000003</v>
      </c>
      <c r="F83" s="56" t="s">
        <v>330</v>
      </c>
      <c r="G83" s="41">
        <v>45588</v>
      </c>
      <c r="H83" s="61">
        <v>34322.480000000003</v>
      </c>
      <c r="I83" s="45">
        <v>45594</v>
      </c>
      <c r="J83" s="61">
        <v>34322.480000000003</v>
      </c>
      <c r="K83" s="42">
        <v>119720510</v>
      </c>
      <c r="L83" s="51" t="s">
        <v>47</v>
      </c>
      <c r="M83" s="43" t="s">
        <v>385</v>
      </c>
      <c r="N83" s="45">
        <v>45588</v>
      </c>
      <c r="O83" s="46"/>
    </row>
    <row r="84" spans="1:15" s="47" customFormat="1" ht="33.950000000000003" customHeight="1">
      <c r="A84" s="104"/>
      <c r="B84" s="87" t="s">
        <v>30</v>
      </c>
      <c r="C84" s="61">
        <v>35072.99</v>
      </c>
      <c r="D84" s="61">
        <v>0</v>
      </c>
      <c r="E84" s="61">
        <v>35072.99</v>
      </c>
      <c r="F84" s="56" t="s">
        <v>331</v>
      </c>
      <c r="G84" s="41">
        <v>45622</v>
      </c>
      <c r="H84" s="61">
        <v>35072.99</v>
      </c>
      <c r="I84" s="45">
        <v>45623</v>
      </c>
      <c r="J84" s="61">
        <v>35072.99</v>
      </c>
      <c r="K84" s="42">
        <v>119720510</v>
      </c>
      <c r="L84" s="51" t="s">
        <v>47</v>
      </c>
      <c r="M84" s="43" t="s">
        <v>365</v>
      </c>
      <c r="N84" s="45">
        <v>45622</v>
      </c>
      <c r="O84" s="46"/>
    </row>
    <row r="85" spans="1:15" s="47" customFormat="1" ht="33.950000000000003" customHeight="1">
      <c r="A85" s="104"/>
      <c r="B85" s="87" t="s">
        <v>31</v>
      </c>
      <c r="C85" s="61">
        <v>45382.95</v>
      </c>
      <c r="D85" s="61">
        <v>0</v>
      </c>
      <c r="E85" s="61">
        <v>45382.95</v>
      </c>
      <c r="F85" s="56" t="s">
        <v>332</v>
      </c>
      <c r="G85" s="41">
        <v>45639</v>
      </c>
      <c r="H85" s="61">
        <v>45382.95</v>
      </c>
      <c r="I85" s="45">
        <v>45652</v>
      </c>
      <c r="J85" s="61">
        <v>45382.95</v>
      </c>
      <c r="K85" s="42">
        <v>119720510</v>
      </c>
      <c r="L85" s="51" t="s">
        <v>47</v>
      </c>
      <c r="M85" s="43" t="s">
        <v>387</v>
      </c>
      <c r="N85" s="45">
        <v>45639</v>
      </c>
      <c r="O85" s="46"/>
    </row>
    <row r="86" spans="1:15" s="47" customFormat="1" ht="33.950000000000003" customHeight="1">
      <c r="A86" s="101" t="s">
        <v>20</v>
      </c>
      <c r="B86" s="101"/>
      <c r="C86" s="55">
        <f>SUM(C74:C85)</f>
        <v>463338.62999999995</v>
      </c>
      <c r="D86" s="55">
        <f>SUM(D74:D85)</f>
        <v>0</v>
      </c>
      <c r="E86" s="55">
        <f>SUM(E74:E85)</f>
        <v>463338.62999999995</v>
      </c>
      <c r="F86" s="56"/>
      <c r="G86" s="57"/>
      <c r="H86" s="55">
        <f>SUM(H74:H85)</f>
        <v>463338.62999999995</v>
      </c>
      <c r="I86" s="45"/>
      <c r="J86" s="55">
        <f>SUM(J74:J85)</f>
        <v>463338.62999999995</v>
      </c>
      <c r="K86" s="59"/>
      <c r="L86" s="60"/>
      <c r="M86" s="54"/>
      <c r="N86" s="45"/>
      <c r="O86" s="46"/>
    </row>
    <row r="87" spans="1:15" s="47" customFormat="1" ht="33.950000000000003" customHeight="1">
      <c r="A87" s="104" t="s">
        <v>35</v>
      </c>
      <c r="B87" s="87" t="s">
        <v>5</v>
      </c>
      <c r="C87" s="61">
        <v>8724.7099999999991</v>
      </c>
      <c r="D87" s="61">
        <v>0</v>
      </c>
      <c r="E87" s="39">
        <f>C87-D87</f>
        <v>8724.7099999999991</v>
      </c>
      <c r="F87" s="56" t="s">
        <v>72</v>
      </c>
      <c r="G87" s="41">
        <v>45320</v>
      </c>
      <c r="H87" s="61">
        <v>8724.7099999999991</v>
      </c>
      <c r="I87" s="41">
        <v>45320</v>
      </c>
      <c r="J87" s="61">
        <v>8724.7099999999991</v>
      </c>
      <c r="K87" s="42">
        <v>119720510</v>
      </c>
      <c r="L87" s="43" t="s">
        <v>47</v>
      </c>
      <c r="M87" s="44" t="s">
        <v>73</v>
      </c>
      <c r="N87" s="41">
        <v>45320</v>
      </c>
      <c r="O87" s="46"/>
    </row>
    <row r="88" spans="1:15" s="47" customFormat="1" ht="33.950000000000003" customHeight="1">
      <c r="A88" s="104"/>
      <c r="B88" s="87" t="s">
        <v>6</v>
      </c>
      <c r="C88" s="61">
        <v>8532.32</v>
      </c>
      <c r="D88" s="61">
        <v>0</v>
      </c>
      <c r="E88" s="39">
        <f>C88-D88</f>
        <v>8532.32</v>
      </c>
      <c r="F88" s="56" t="s">
        <v>102</v>
      </c>
      <c r="G88" s="41">
        <v>45350</v>
      </c>
      <c r="H88" s="61">
        <v>8532.32</v>
      </c>
      <c r="I88" s="41">
        <v>45344</v>
      </c>
      <c r="J88" s="61">
        <v>8532.32</v>
      </c>
      <c r="K88" s="50">
        <v>119720510</v>
      </c>
      <c r="L88" s="51" t="s">
        <v>47</v>
      </c>
      <c r="M88" s="44" t="s">
        <v>103</v>
      </c>
      <c r="N88" s="41">
        <v>45344</v>
      </c>
      <c r="O88" s="46"/>
    </row>
    <row r="89" spans="1:15" s="47" customFormat="1" ht="33.950000000000003" customHeight="1">
      <c r="A89" s="104"/>
      <c r="B89" s="87" t="s">
        <v>7</v>
      </c>
      <c r="C89" s="61">
        <v>8532.32</v>
      </c>
      <c r="D89" s="61">
        <v>0</v>
      </c>
      <c r="E89" s="39">
        <f t="shared" ref="E89:E95" si="7">C89-D89</f>
        <v>8532.32</v>
      </c>
      <c r="F89" s="56" t="s">
        <v>132</v>
      </c>
      <c r="G89" s="41">
        <v>45377</v>
      </c>
      <c r="H89" s="61">
        <v>8532.32</v>
      </c>
      <c r="I89" s="41">
        <v>45377</v>
      </c>
      <c r="J89" s="61">
        <v>8532.32</v>
      </c>
      <c r="K89" s="50">
        <v>119720510</v>
      </c>
      <c r="L89" s="51" t="s">
        <v>47</v>
      </c>
      <c r="M89" s="44" t="s">
        <v>133</v>
      </c>
      <c r="N89" s="41">
        <v>45377</v>
      </c>
      <c r="O89" s="46"/>
    </row>
    <row r="90" spans="1:15" s="47" customFormat="1" ht="33.950000000000003" customHeight="1">
      <c r="A90" s="104"/>
      <c r="B90" s="87" t="s">
        <v>8</v>
      </c>
      <c r="C90" s="61">
        <v>8519.24</v>
      </c>
      <c r="D90" s="61">
        <v>0</v>
      </c>
      <c r="E90" s="39">
        <f t="shared" si="7"/>
        <v>8519.24</v>
      </c>
      <c r="F90" s="56" t="s">
        <v>160</v>
      </c>
      <c r="G90" s="41">
        <v>45043</v>
      </c>
      <c r="H90" s="61">
        <v>8519.24</v>
      </c>
      <c r="I90" s="45">
        <v>45043</v>
      </c>
      <c r="J90" s="61">
        <v>8519.24</v>
      </c>
      <c r="K90" s="50">
        <v>119720510</v>
      </c>
      <c r="L90" s="43" t="s">
        <v>47</v>
      </c>
      <c r="M90" s="44" t="s">
        <v>161</v>
      </c>
      <c r="N90" s="45">
        <v>45043</v>
      </c>
      <c r="O90" s="46"/>
    </row>
    <row r="91" spans="1:15" s="47" customFormat="1" ht="33.950000000000003" customHeight="1">
      <c r="A91" s="104"/>
      <c r="B91" s="87" t="s">
        <v>9</v>
      </c>
      <c r="C91" s="61">
        <v>8499.17</v>
      </c>
      <c r="D91" s="61">
        <v>0</v>
      </c>
      <c r="E91" s="39">
        <f t="shared" si="7"/>
        <v>8499.17</v>
      </c>
      <c r="F91" s="56" t="s">
        <v>192</v>
      </c>
      <c r="G91" s="41">
        <v>45441</v>
      </c>
      <c r="H91" s="61">
        <v>8499.17</v>
      </c>
      <c r="I91" s="41">
        <v>45441</v>
      </c>
      <c r="J91" s="61">
        <v>8499.17</v>
      </c>
      <c r="K91" s="50">
        <v>119720510</v>
      </c>
      <c r="L91" s="43" t="s">
        <v>47</v>
      </c>
      <c r="M91" s="44" t="s">
        <v>193</v>
      </c>
      <c r="N91" s="41">
        <v>45441</v>
      </c>
      <c r="O91" s="46"/>
    </row>
    <row r="92" spans="1:15" s="47" customFormat="1" ht="33.950000000000003" customHeight="1">
      <c r="A92" s="104"/>
      <c r="B92" s="87" t="s">
        <v>25</v>
      </c>
      <c r="C92" s="61">
        <v>8499.17</v>
      </c>
      <c r="D92" s="61">
        <v>0</v>
      </c>
      <c r="E92" s="39">
        <f t="shared" si="7"/>
        <v>8499.17</v>
      </c>
      <c r="F92" s="56" t="s">
        <v>224</v>
      </c>
      <c r="G92" s="41">
        <v>45469</v>
      </c>
      <c r="H92" s="61">
        <v>8499.17</v>
      </c>
      <c r="I92" s="41">
        <v>45469</v>
      </c>
      <c r="J92" s="61">
        <v>8499.17</v>
      </c>
      <c r="K92" s="50">
        <v>119720510</v>
      </c>
      <c r="L92" s="43" t="s">
        <v>47</v>
      </c>
      <c r="M92" s="44" t="s">
        <v>225</v>
      </c>
      <c r="N92" s="41">
        <v>45469</v>
      </c>
      <c r="O92" s="46"/>
    </row>
    <row r="93" spans="1:15" s="47" customFormat="1" ht="33.950000000000003" customHeight="1">
      <c r="A93" s="104"/>
      <c r="B93" s="87" t="s">
        <v>26</v>
      </c>
      <c r="C93" s="61">
        <v>8628.7999999999993</v>
      </c>
      <c r="D93" s="61">
        <v>0</v>
      </c>
      <c r="E93" s="39">
        <f t="shared" si="7"/>
        <v>8628.7999999999993</v>
      </c>
      <c r="F93" s="56" t="s">
        <v>254</v>
      </c>
      <c r="G93" s="41">
        <v>45503</v>
      </c>
      <c r="H93" s="61">
        <v>8628.7999999999993</v>
      </c>
      <c r="I93" s="41">
        <v>45503</v>
      </c>
      <c r="J93" s="61">
        <v>8628.7999999999993</v>
      </c>
      <c r="K93" s="50">
        <v>119720510</v>
      </c>
      <c r="L93" s="51" t="s">
        <v>47</v>
      </c>
      <c r="M93" s="44" t="s">
        <v>255</v>
      </c>
      <c r="N93" s="41">
        <v>45503</v>
      </c>
      <c r="O93" s="46"/>
    </row>
    <row r="94" spans="1:15" s="47" customFormat="1" ht="33.950000000000003" customHeight="1">
      <c r="A94" s="104"/>
      <c r="B94" s="87" t="s">
        <v>27</v>
      </c>
      <c r="C94" s="61">
        <v>8628.7999999999993</v>
      </c>
      <c r="D94" s="61">
        <v>0</v>
      </c>
      <c r="E94" s="39">
        <f t="shared" si="7"/>
        <v>8628.7999999999993</v>
      </c>
      <c r="F94" s="56" t="s">
        <v>284</v>
      </c>
      <c r="G94" s="41">
        <v>45532</v>
      </c>
      <c r="H94" s="61">
        <v>8628.7999999999993</v>
      </c>
      <c r="I94" s="41">
        <v>45532</v>
      </c>
      <c r="J94" s="61">
        <v>8628.7999999999993</v>
      </c>
      <c r="K94" s="50">
        <v>119720510</v>
      </c>
      <c r="L94" s="51" t="s">
        <v>47</v>
      </c>
      <c r="M94" s="44" t="s">
        <v>285</v>
      </c>
      <c r="N94" s="41">
        <v>45532</v>
      </c>
      <c r="O94" s="46"/>
    </row>
    <row r="95" spans="1:15" s="47" customFormat="1" ht="33.950000000000003" customHeight="1">
      <c r="A95" s="104"/>
      <c r="B95" s="87" t="s">
        <v>28</v>
      </c>
      <c r="C95" s="61">
        <v>8628.7999999999993</v>
      </c>
      <c r="D95" s="61">
        <v>0</v>
      </c>
      <c r="E95" s="39">
        <f t="shared" si="7"/>
        <v>8628.7999999999993</v>
      </c>
      <c r="F95" s="56" t="s">
        <v>304</v>
      </c>
      <c r="G95" s="41">
        <v>45561</v>
      </c>
      <c r="H95" s="61">
        <v>8628.7999999999993</v>
      </c>
      <c r="I95" s="45">
        <v>45561</v>
      </c>
      <c r="J95" s="61">
        <v>8628.7999999999993</v>
      </c>
      <c r="K95" s="50">
        <v>119720510</v>
      </c>
      <c r="L95" s="43" t="s">
        <v>47</v>
      </c>
      <c r="M95" s="44" t="s">
        <v>305</v>
      </c>
      <c r="N95" s="45">
        <v>45561</v>
      </c>
      <c r="O95" s="46"/>
    </row>
    <row r="96" spans="1:15" s="47" customFormat="1" ht="33.950000000000003" customHeight="1">
      <c r="A96" s="104"/>
      <c r="B96" s="87" t="s">
        <v>29</v>
      </c>
      <c r="C96" s="61">
        <v>8628.7999999999993</v>
      </c>
      <c r="D96" s="61">
        <v>0</v>
      </c>
      <c r="E96" s="39">
        <v>8628.7999999999993</v>
      </c>
      <c r="F96" s="56" t="s">
        <v>324</v>
      </c>
      <c r="G96" s="41">
        <v>45594</v>
      </c>
      <c r="H96" s="61">
        <v>8628.7999999999993</v>
      </c>
      <c r="I96" s="45">
        <v>45594</v>
      </c>
      <c r="J96" s="61">
        <v>8628.7999999999993</v>
      </c>
      <c r="K96" s="50">
        <v>119720510</v>
      </c>
      <c r="L96" s="43" t="s">
        <v>47</v>
      </c>
      <c r="M96" s="43" t="s">
        <v>388</v>
      </c>
      <c r="N96" s="45">
        <v>45594</v>
      </c>
      <c r="O96" s="46"/>
    </row>
    <row r="97" spans="1:15" s="47" customFormat="1" ht="33.950000000000003" customHeight="1">
      <c r="A97" s="104"/>
      <c r="B97" s="87" t="s">
        <v>30</v>
      </c>
      <c r="C97" s="61">
        <v>8628.7999999999993</v>
      </c>
      <c r="D97" s="61">
        <v>0</v>
      </c>
      <c r="E97" s="39">
        <v>8628.7999999999993</v>
      </c>
      <c r="F97" s="56" t="s">
        <v>325</v>
      </c>
      <c r="G97" s="41">
        <v>45623</v>
      </c>
      <c r="H97" s="61">
        <v>8628.7999999999993</v>
      </c>
      <c r="I97" s="45">
        <v>45623</v>
      </c>
      <c r="J97" s="61">
        <v>8628.7999999999993</v>
      </c>
      <c r="K97" s="50">
        <v>119720510</v>
      </c>
      <c r="L97" s="43" t="s">
        <v>47</v>
      </c>
      <c r="M97" s="43" t="s">
        <v>389</v>
      </c>
      <c r="N97" s="45">
        <v>45623</v>
      </c>
      <c r="O97" s="46"/>
    </row>
    <row r="98" spans="1:15" s="47" customFormat="1" ht="33.950000000000003" customHeight="1">
      <c r="A98" s="104"/>
      <c r="B98" s="87" t="s">
        <v>31</v>
      </c>
      <c r="C98" s="61">
        <v>8628.7999999999993</v>
      </c>
      <c r="D98" s="61">
        <v>0</v>
      </c>
      <c r="E98" s="39">
        <v>8628.7999999999993</v>
      </c>
      <c r="F98" s="56" t="s">
        <v>326</v>
      </c>
      <c r="G98" s="41">
        <v>45652</v>
      </c>
      <c r="H98" s="61">
        <v>8628.7999999999993</v>
      </c>
      <c r="I98" s="45">
        <v>45652</v>
      </c>
      <c r="J98" s="61">
        <v>8628.7999999999993</v>
      </c>
      <c r="K98" s="50">
        <v>119720510</v>
      </c>
      <c r="L98" s="43" t="s">
        <v>47</v>
      </c>
      <c r="M98" s="43" t="s">
        <v>391</v>
      </c>
      <c r="N98" s="45">
        <v>45652</v>
      </c>
      <c r="O98" s="46"/>
    </row>
    <row r="99" spans="1:15" s="47" customFormat="1" ht="33.950000000000003" customHeight="1">
      <c r="A99" s="101" t="s">
        <v>20</v>
      </c>
      <c r="B99" s="101"/>
      <c r="C99" s="55">
        <f>SUM(C87:C98)</f>
        <v>103079.73000000001</v>
      </c>
      <c r="D99" s="55">
        <f>SUM(D87:D98)</f>
        <v>0</v>
      </c>
      <c r="E99" s="55">
        <f>SUM(E87:E98)</f>
        <v>103079.73000000001</v>
      </c>
      <c r="F99" s="56"/>
      <c r="G99" s="57"/>
      <c r="H99" s="55">
        <f>SUM(H87:H98)</f>
        <v>103079.73000000001</v>
      </c>
      <c r="I99" s="45"/>
      <c r="J99" s="55">
        <f>SUM(J87:J98)</f>
        <v>103079.73000000001</v>
      </c>
      <c r="K99" s="59"/>
      <c r="L99" s="60"/>
      <c r="M99" s="54"/>
      <c r="N99" s="45"/>
      <c r="O99" s="46"/>
    </row>
    <row r="100" spans="1:15" s="47" customFormat="1" ht="33.950000000000003" customHeight="1">
      <c r="A100" s="104" t="s">
        <v>36</v>
      </c>
      <c r="B100" s="87" t="s">
        <v>5</v>
      </c>
      <c r="C100" s="61">
        <v>145796.57999999999</v>
      </c>
      <c r="D100" s="61">
        <v>0</v>
      </c>
      <c r="E100" s="39">
        <f t="shared" ref="E100:E116" si="8">C100-D100</f>
        <v>145796.57999999999</v>
      </c>
      <c r="F100" s="56" t="s">
        <v>74</v>
      </c>
      <c r="G100" s="41">
        <v>45320</v>
      </c>
      <c r="H100" s="61">
        <v>145796.57999999999</v>
      </c>
      <c r="I100" s="41">
        <v>45320</v>
      </c>
      <c r="J100" s="61">
        <v>145796.57999999999</v>
      </c>
      <c r="K100" s="42">
        <v>119720510</v>
      </c>
      <c r="L100" s="43" t="s">
        <v>47</v>
      </c>
      <c r="M100" s="44" t="s">
        <v>75</v>
      </c>
      <c r="N100" s="41">
        <v>45320</v>
      </c>
      <c r="O100" s="46"/>
    </row>
    <row r="101" spans="1:15" s="47" customFormat="1" ht="33.950000000000003" customHeight="1">
      <c r="A101" s="104"/>
      <c r="B101" s="110" t="s">
        <v>6</v>
      </c>
      <c r="C101" s="61">
        <v>437588.88</v>
      </c>
      <c r="D101" s="61">
        <v>0</v>
      </c>
      <c r="E101" s="39">
        <f t="shared" si="8"/>
        <v>437588.88</v>
      </c>
      <c r="F101" s="56" t="s">
        <v>80</v>
      </c>
      <c r="G101" s="41">
        <v>45329</v>
      </c>
      <c r="H101" s="61">
        <v>437588.88</v>
      </c>
      <c r="I101" s="41">
        <v>45329</v>
      </c>
      <c r="J101" s="61">
        <v>437588.88</v>
      </c>
      <c r="K101" s="50">
        <v>119720510</v>
      </c>
      <c r="L101" s="51" t="s">
        <v>47</v>
      </c>
      <c r="M101" s="44" t="s">
        <v>81</v>
      </c>
      <c r="N101" s="41">
        <v>45329</v>
      </c>
      <c r="O101" s="46"/>
    </row>
    <row r="102" spans="1:15" s="47" customFormat="1" ht="33.950000000000003" customHeight="1">
      <c r="A102" s="104"/>
      <c r="B102" s="111"/>
      <c r="C102" s="61">
        <v>141886.74</v>
      </c>
      <c r="D102" s="61">
        <v>0</v>
      </c>
      <c r="E102" s="39">
        <f t="shared" si="8"/>
        <v>141886.74</v>
      </c>
      <c r="F102" s="56" t="s">
        <v>104</v>
      </c>
      <c r="G102" s="41">
        <v>45350</v>
      </c>
      <c r="H102" s="61">
        <v>141886.74</v>
      </c>
      <c r="I102" s="41">
        <v>45350</v>
      </c>
      <c r="J102" s="61">
        <v>141886.74</v>
      </c>
      <c r="K102" s="50">
        <v>119720510</v>
      </c>
      <c r="L102" s="51" t="s">
        <v>47</v>
      </c>
      <c r="M102" s="44" t="s">
        <v>105</v>
      </c>
      <c r="N102" s="41">
        <v>45350</v>
      </c>
      <c r="O102" s="46"/>
    </row>
    <row r="103" spans="1:15" s="47" customFormat="1" ht="33.950000000000003" customHeight="1">
      <c r="A103" s="104"/>
      <c r="B103" s="87" t="s">
        <v>7</v>
      </c>
      <c r="C103" s="61">
        <v>144133.95000000001</v>
      </c>
      <c r="D103" s="61">
        <v>0</v>
      </c>
      <c r="E103" s="39">
        <f t="shared" si="8"/>
        <v>144133.95000000001</v>
      </c>
      <c r="F103" s="56" t="s">
        <v>134</v>
      </c>
      <c r="G103" s="41">
        <v>45377</v>
      </c>
      <c r="H103" s="61">
        <v>144133.95000000001</v>
      </c>
      <c r="I103" s="41">
        <v>45377</v>
      </c>
      <c r="J103" s="61">
        <v>144133.95000000001</v>
      </c>
      <c r="K103" s="42">
        <v>119720510</v>
      </c>
      <c r="L103" s="43" t="s">
        <v>47</v>
      </c>
      <c r="M103" s="44" t="s">
        <v>135</v>
      </c>
      <c r="N103" s="41">
        <v>45377</v>
      </c>
      <c r="O103" s="46"/>
    </row>
    <row r="104" spans="1:15" s="47" customFormat="1" ht="33.950000000000003" customHeight="1">
      <c r="A104" s="104"/>
      <c r="B104" s="87" t="s">
        <v>8</v>
      </c>
      <c r="C104" s="61">
        <v>144924.31</v>
      </c>
      <c r="D104" s="61">
        <v>0</v>
      </c>
      <c r="E104" s="39">
        <f t="shared" si="8"/>
        <v>144924.31</v>
      </c>
      <c r="F104" s="56" t="s">
        <v>162</v>
      </c>
      <c r="G104" s="41">
        <v>45411</v>
      </c>
      <c r="H104" s="61">
        <v>144924.31</v>
      </c>
      <c r="I104" s="41">
        <v>45411</v>
      </c>
      <c r="J104" s="61">
        <v>144924.31</v>
      </c>
      <c r="K104" s="42">
        <v>119720510</v>
      </c>
      <c r="L104" s="43" t="s">
        <v>47</v>
      </c>
      <c r="M104" s="44" t="s">
        <v>163</v>
      </c>
      <c r="N104" s="41">
        <v>45411</v>
      </c>
      <c r="O104" s="46"/>
    </row>
    <row r="105" spans="1:15" s="47" customFormat="1" ht="33.950000000000003" customHeight="1">
      <c r="A105" s="104"/>
      <c r="B105" s="96" t="s">
        <v>9</v>
      </c>
      <c r="C105" s="61">
        <v>456333.93</v>
      </c>
      <c r="D105" s="61">
        <v>0</v>
      </c>
      <c r="E105" s="39">
        <f t="shared" si="8"/>
        <v>456333.93</v>
      </c>
      <c r="F105" s="56" t="s">
        <v>168</v>
      </c>
      <c r="G105" s="41">
        <v>45418</v>
      </c>
      <c r="H105" s="61">
        <v>456333.93</v>
      </c>
      <c r="I105" s="41">
        <v>45418</v>
      </c>
      <c r="J105" s="61">
        <v>456333.93</v>
      </c>
      <c r="K105" s="42">
        <v>119720510</v>
      </c>
      <c r="L105" s="43" t="s">
        <v>47</v>
      </c>
      <c r="M105" s="44" t="s">
        <v>169</v>
      </c>
      <c r="N105" s="41">
        <v>45418</v>
      </c>
      <c r="O105" s="46"/>
    </row>
    <row r="106" spans="1:15" s="47" customFormat="1" ht="33.950000000000003" customHeight="1">
      <c r="A106" s="104"/>
      <c r="B106" s="96"/>
      <c r="C106" s="61">
        <v>146738.57</v>
      </c>
      <c r="D106" s="61">
        <v>0</v>
      </c>
      <c r="E106" s="39">
        <f t="shared" si="8"/>
        <v>146738.57</v>
      </c>
      <c r="F106" s="56" t="s">
        <v>194</v>
      </c>
      <c r="G106" s="41">
        <v>45441</v>
      </c>
      <c r="H106" s="61">
        <v>146738.57</v>
      </c>
      <c r="I106" s="41">
        <v>45441</v>
      </c>
      <c r="J106" s="61">
        <v>146738.57</v>
      </c>
      <c r="K106" s="50">
        <v>119720510</v>
      </c>
      <c r="L106" s="51" t="s">
        <v>47</v>
      </c>
      <c r="M106" s="44" t="s">
        <v>195</v>
      </c>
      <c r="N106" s="41">
        <v>45441</v>
      </c>
      <c r="O106" s="46"/>
    </row>
    <row r="107" spans="1:15" s="47" customFormat="1" ht="33.950000000000003" customHeight="1">
      <c r="A107" s="104"/>
      <c r="B107" s="110" t="s">
        <v>25</v>
      </c>
      <c r="C107" s="61">
        <v>38999.370000000003</v>
      </c>
      <c r="D107" s="61">
        <v>0</v>
      </c>
      <c r="E107" s="39">
        <f t="shared" si="8"/>
        <v>38999.370000000003</v>
      </c>
      <c r="F107" s="56" t="s">
        <v>202</v>
      </c>
      <c r="G107" s="41">
        <v>45448</v>
      </c>
      <c r="H107" s="61">
        <v>38999.370000000003</v>
      </c>
      <c r="I107" s="41">
        <v>45448</v>
      </c>
      <c r="J107" s="61">
        <v>38999.370000000003</v>
      </c>
      <c r="K107" s="50">
        <v>119720510</v>
      </c>
      <c r="L107" s="51" t="s">
        <v>47</v>
      </c>
      <c r="M107" s="44" t="s">
        <v>203</v>
      </c>
      <c r="N107" s="41">
        <v>45448</v>
      </c>
      <c r="O107" s="46"/>
    </row>
    <row r="108" spans="1:15" s="47" customFormat="1" ht="33.950000000000003" customHeight="1">
      <c r="A108" s="104"/>
      <c r="B108" s="111"/>
      <c r="C108" s="61">
        <v>148882.79</v>
      </c>
      <c r="D108" s="61">
        <v>0</v>
      </c>
      <c r="E108" s="39">
        <v>148882.79</v>
      </c>
      <c r="F108" s="56" t="s">
        <v>226</v>
      </c>
      <c r="G108" s="41">
        <v>45469</v>
      </c>
      <c r="H108" s="39">
        <v>148882.79</v>
      </c>
      <c r="I108" s="41">
        <v>45469</v>
      </c>
      <c r="J108" s="39">
        <v>148882.79</v>
      </c>
      <c r="K108" s="50">
        <v>119720510</v>
      </c>
      <c r="L108" s="51" t="s">
        <v>47</v>
      </c>
      <c r="M108" s="51" t="s">
        <v>227</v>
      </c>
      <c r="N108" s="41">
        <v>45469</v>
      </c>
      <c r="O108" s="46"/>
    </row>
    <row r="109" spans="1:15" s="47" customFormat="1" ht="33.950000000000003" customHeight="1">
      <c r="A109" s="104"/>
      <c r="B109" s="86" t="s">
        <v>26</v>
      </c>
      <c r="C109" s="61">
        <v>151519.20000000001</v>
      </c>
      <c r="D109" s="61">
        <v>0</v>
      </c>
      <c r="E109" s="39">
        <f t="shared" si="8"/>
        <v>151519.20000000001</v>
      </c>
      <c r="F109" s="56" t="s">
        <v>256</v>
      </c>
      <c r="G109" s="53">
        <v>45503</v>
      </c>
      <c r="H109" s="61">
        <v>151519.20000000001</v>
      </c>
      <c r="I109" s="53">
        <v>45503</v>
      </c>
      <c r="J109" s="61">
        <v>151519.20000000001</v>
      </c>
      <c r="K109" s="42">
        <v>119720510</v>
      </c>
      <c r="L109" s="43" t="s">
        <v>47</v>
      </c>
      <c r="M109" s="85" t="s">
        <v>257</v>
      </c>
      <c r="N109" s="53">
        <v>45503</v>
      </c>
      <c r="O109" s="46"/>
    </row>
    <row r="110" spans="1:15" s="47" customFormat="1" ht="33.950000000000003" customHeight="1">
      <c r="A110" s="104"/>
      <c r="B110" s="96" t="s">
        <v>27</v>
      </c>
      <c r="C110" s="61">
        <v>329265.01</v>
      </c>
      <c r="D110" s="61">
        <v>0</v>
      </c>
      <c r="E110" s="39">
        <f t="shared" si="8"/>
        <v>329265.01</v>
      </c>
      <c r="F110" s="56" t="s">
        <v>262</v>
      </c>
      <c r="G110" s="41">
        <v>45510</v>
      </c>
      <c r="H110" s="61">
        <v>329265.01</v>
      </c>
      <c r="I110" s="41">
        <v>45510</v>
      </c>
      <c r="J110" s="61">
        <v>329265.01</v>
      </c>
      <c r="K110" s="50">
        <v>119720510</v>
      </c>
      <c r="L110" s="51" t="s">
        <v>47</v>
      </c>
      <c r="M110" s="44" t="s">
        <v>263</v>
      </c>
      <c r="N110" s="41">
        <v>45510</v>
      </c>
      <c r="O110" s="46"/>
    </row>
    <row r="111" spans="1:15" s="47" customFormat="1" ht="33.950000000000003" customHeight="1">
      <c r="A111" s="104"/>
      <c r="B111" s="96"/>
      <c r="C111" s="61">
        <v>145048.95000000001</v>
      </c>
      <c r="D111" s="61">
        <v>0</v>
      </c>
      <c r="E111" s="39">
        <f t="shared" si="8"/>
        <v>145048.95000000001</v>
      </c>
      <c r="F111" s="56" t="s">
        <v>286</v>
      </c>
      <c r="G111" s="53">
        <v>45532</v>
      </c>
      <c r="H111" s="61">
        <v>145048.95000000001</v>
      </c>
      <c r="I111" s="53">
        <v>45532</v>
      </c>
      <c r="J111" s="61">
        <v>145048.95000000001</v>
      </c>
      <c r="K111" s="50">
        <v>119720510</v>
      </c>
      <c r="L111" s="51" t="s">
        <v>47</v>
      </c>
      <c r="M111" s="44" t="s">
        <v>287</v>
      </c>
      <c r="N111" s="53">
        <v>45532</v>
      </c>
      <c r="O111" s="46"/>
    </row>
    <row r="112" spans="1:15" s="47" customFormat="1" ht="33.950000000000003" customHeight="1">
      <c r="A112" s="104"/>
      <c r="B112" s="86" t="s">
        <v>28</v>
      </c>
      <c r="C112" s="61">
        <v>144872.84</v>
      </c>
      <c r="D112" s="61">
        <v>0</v>
      </c>
      <c r="E112" s="39">
        <f t="shared" si="8"/>
        <v>144872.84</v>
      </c>
      <c r="F112" s="56" t="s">
        <v>308</v>
      </c>
      <c r="G112" s="53">
        <v>45561</v>
      </c>
      <c r="H112" s="61">
        <v>144872.84</v>
      </c>
      <c r="I112" s="53">
        <v>45561</v>
      </c>
      <c r="J112" s="61">
        <v>144872.84</v>
      </c>
      <c r="K112" s="50">
        <v>119720510</v>
      </c>
      <c r="L112" s="51" t="s">
        <v>47</v>
      </c>
      <c r="M112" s="44" t="s">
        <v>309</v>
      </c>
      <c r="N112" s="53">
        <v>45561</v>
      </c>
      <c r="O112" s="46"/>
    </row>
    <row r="113" spans="1:15" s="47" customFormat="1" ht="33.950000000000003" customHeight="1">
      <c r="A113" s="104"/>
      <c r="B113" s="86" t="s">
        <v>29</v>
      </c>
      <c r="C113" s="61">
        <v>145589.13</v>
      </c>
      <c r="D113" s="61">
        <v>0</v>
      </c>
      <c r="E113" s="39">
        <f t="shared" si="8"/>
        <v>145589.13</v>
      </c>
      <c r="F113" s="56" t="s">
        <v>327</v>
      </c>
      <c r="G113" s="53">
        <v>45594</v>
      </c>
      <c r="H113" s="61">
        <v>145589.13</v>
      </c>
      <c r="I113" s="45">
        <v>45594</v>
      </c>
      <c r="J113" s="61">
        <v>145589.13</v>
      </c>
      <c r="K113" s="42">
        <v>119720510</v>
      </c>
      <c r="L113" s="43" t="s">
        <v>47</v>
      </c>
      <c r="M113" s="43" t="s">
        <v>392</v>
      </c>
      <c r="N113" s="45">
        <v>45594</v>
      </c>
      <c r="O113" s="46"/>
    </row>
    <row r="114" spans="1:15" s="47" customFormat="1" ht="33.950000000000003" customHeight="1">
      <c r="A114" s="104"/>
      <c r="B114" s="110" t="s">
        <v>30</v>
      </c>
      <c r="C114" s="61">
        <v>318514.33</v>
      </c>
      <c r="D114" s="61">
        <v>0</v>
      </c>
      <c r="E114" s="39">
        <v>318514.33</v>
      </c>
      <c r="F114" s="56" t="s">
        <v>333</v>
      </c>
      <c r="G114" s="41">
        <v>45602</v>
      </c>
      <c r="H114" s="61">
        <v>318514.33</v>
      </c>
      <c r="I114" s="45">
        <v>45602</v>
      </c>
      <c r="J114" s="61">
        <v>318514.33</v>
      </c>
      <c r="K114" s="42">
        <v>119720510</v>
      </c>
      <c r="L114" s="43" t="s">
        <v>47</v>
      </c>
      <c r="M114" s="43" t="s">
        <v>393</v>
      </c>
      <c r="N114" s="45">
        <v>45602</v>
      </c>
      <c r="O114" s="46"/>
    </row>
    <row r="115" spans="1:15" s="47" customFormat="1" ht="33.950000000000003" customHeight="1">
      <c r="A115" s="104"/>
      <c r="B115" s="111"/>
      <c r="C115" s="61">
        <v>141352.9</v>
      </c>
      <c r="D115" s="61">
        <v>0</v>
      </c>
      <c r="E115" s="39">
        <f t="shared" ref="E115" si="9">C115-D115</f>
        <v>141352.9</v>
      </c>
      <c r="F115" s="56" t="s">
        <v>328</v>
      </c>
      <c r="G115" s="41">
        <v>45623</v>
      </c>
      <c r="H115" s="61">
        <v>141352.9</v>
      </c>
      <c r="I115" s="45">
        <v>45623</v>
      </c>
      <c r="J115" s="61">
        <v>141352.9</v>
      </c>
      <c r="K115" s="50">
        <v>119720510</v>
      </c>
      <c r="L115" s="51" t="s">
        <v>47</v>
      </c>
      <c r="M115" s="43" t="s">
        <v>394</v>
      </c>
      <c r="N115" s="45">
        <v>45623</v>
      </c>
      <c r="O115" s="46"/>
    </row>
    <row r="116" spans="1:15" s="47" customFormat="1" ht="33.950000000000003" customHeight="1">
      <c r="A116" s="104"/>
      <c r="B116" s="87" t="s">
        <v>31</v>
      </c>
      <c r="C116" s="61">
        <v>144437.42000000001</v>
      </c>
      <c r="D116" s="61">
        <v>0</v>
      </c>
      <c r="E116" s="39">
        <f t="shared" si="8"/>
        <v>144437.42000000001</v>
      </c>
      <c r="F116" s="56" t="s">
        <v>329</v>
      </c>
      <c r="G116" s="41">
        <v>45652</v>
      </c>
      <c r="H116" s="61">
        <v>144437.42000000001</v>
      </c>
      <c r="I116" s="45">
        <v>45652</v>
      </c>
      <c r="J116" s="61">
        <v>144437.42000000001</v>
      </c>
      <c r="K116" s="50">
        <v>119720510</v>
      </c>
      <c r="L116" s="51" t="s">
        <v>47</v>
      </c>
      <c r="M116" s="43" t="s">
        <v>396</v>
      </c>
      <c r="N116" s="45">
        <v>45652</v>
      </c>
      <c r="O116" s="46"/>
    </row>
    <row r="117" spans="1:15" s="47" customFormat="1" ht="33.950000000000003" customHeight="1">
      <c r="A117" s="101" t="s">
        <v>20</v>
      </c>
      <c r="B117" s="101"/>
      <c r="C117" s="55">
        <f>SUM(C100:C116)</f>
        <v>3325884.9</v>
      </c>
      <c r="D117" s="55">
        <f>SUM(D100:D116)</f>
        <v>0</v>
      </c>
      <c r="E117" s="55">
        <f>SUM(E100:E116)</f>
        <v>3325884.9</v>
      </c>
      <c r="F117" s="56"/>
      <c r="G117" s="57"/>
      <c r="H117" s="55">
        <f>SUM(H100:H116)</f>
        <v>3325884.9</v>
      </c>
      <c r="I117" s="45"/>
      <c r="J117" s="55">
        <f>SUM(J100:J116)</f>
        <v>3325884.9</v>
      </c>
      <c r="K117" s="59"/>
      <c r="L117" s="60"/>
      <c r="M117" s="54"/>
      <c r="N117" s="45"/>
      <c r="O117" s="46"/>
    </row>
    <row r="118" spans="1:15" s="47" customFormat="1" ht="33.950000000000003" customHeight="1">
      <c r="A118" s="104" t="s">
        <v>37</v>
      </c>
      <c r="B118" s="87" t="s">
        <v>5</v>
      </c>
      <c r="C118" s="61">
        <v>8182.83</v>
      </c>
      <c r="D118" s="61">
        <v>0</v>
      </c>
      <c r="E118" s="39">
        <f t="shared" ref="E118:E129" si="10">C118-D118</f>
        <v>8182.83</v>
      </c>
      <c r="F118" s="56" t="s">
        <v>76</v>
      </c>
      <c r="G118" s="41">
        <v>45320</v>
      </c>
      <c r="H118" s="61">
        <v>8182.83</v>
      </c>
      <c r="I118" s="41">
        <v>45320</v>
      </c>
      <c r="J118" s="61">
        <v>8182.83</v>
      </c>
      <c r="K118" s="42">
        <v>119720510</v>
      </c>
      <c r="L118" s="43" t="s">
        <v>47</v>
      </c>
      <c r="M118" s="44" t="s">
        <v>77</v>
      </c>
      <c r="N118" s="41">
        <v>45320</v>
      </c>
      <c r="O118" s="46"/>
    </row>
    <row r="119" spans="1:15" s="47" customFormat="1" ht="33.950000000000003" customHeight="1">
      <c r="A119" s="104"/>
      <c r="B119" s="87" t="s">
        <v>6</v>
      </c>
      <c r="C119" s="61">
        <v>4299.7</v>
      </c>
      <c r="D119" s="61">
        <v>0</v>
      </c>
      <c r="E119" s="39">
        <f t="shared" si="10"/>
        <v>4299.7</v>
      </c>
      <c r="F119" s="56" t="s">
        <v>106</v>
      </c>
      <c r="G119" s="41">
        <v>45350</v>
      </c>
      <c r="H119" s="61">
        <v>4299.7</v>
      </c>
      <c r="I119" s="41">
        <v>45350</v>
      </c>
      <c r="J119" s="61">
        <v>4299.7</v>
      </c>
      <c r="K119" s="50">
        <v>119720510</v>
      </c>
      <c r="L119" s="51" t="s">
        <v>47</v>
      </c>
      <c r="M119" s="44" t="s">
        <v>107</v>
      </c>
      <c r="N119" s="41">
        <v>45350</v>
      </c>
      <c r="O119" s="46"/>
    </row>
    <row r="120" spans="1:15" s="47" customFormat="1" ht="33.950000000000003" customHeight="1">
      <c r="A120" s="104"/>
      <c r="B120" s="87" t="s">
        <v>7</v>
      </c>
      <c r="C120" s="61">
        <v>13075.39</v>
      </c>
      <c r="D120" s="61">
        <v>0</v>
      </c>
      <c r="E120" s="39">
        <f t="shared" si="10"/>
        <v>13075.39</v>
      </c>
      <c r="F120" s="56" t="s">
        <v>136</v>
      </c>
      <c r="G120" s="41">
        <v>45377</v>
      </c>
      <c r="H120" s="61">
        <v>13075.39</v>
      </c>
      <c r="I120" s="41">
        <v>45377</v>
      </c>
      <c r="J120" s="61">
        <v>13075.39</v>
      </c>
      <c r="K120" s="50">
        <v>119720510</v>
      </c>
      <c r="L120" s="51" t="s">
        <v>47</v>
      </c>
      <c r="M120" s="44" t="s">
        <v>137</v>
      </c>
      <c r="N120" s="41">
        <v>45377</v>
      </c>
      <c r="O120" s="46"/>
    </row>
    <row r="121" spans="1:15" s="47" customFormat="1" ht="33.950000000000003" customHeight="1">
      <c r="A121" s="104"/>
      <c r="B121" s="87" t="s">
        <v>8</v>
      </c>
      <c r="C121" s="61">
        <v>2781.96</v>
      </c>
      <c r="D121" s="61">
        <v>0</v>
      </c>
      <c r="E121" s="39">
        <f t="shared" si="10"/>
        <v>2781.96</v>
      </c>
      <c r="F121" s="56" t="s">
        <v>164</v>
      </c>
      <c r="G121" s="41">
        <v>45411</v>
      </c>
      <c r="H121" s="61">
        <v>2781.96</v>
      </c>
      <c r="I121" s="41">
        <v>45411</v>
      </c>
      <c r="J121" s="61">
        <v>2781.96</v>
      </c>
      <c r="K121" s="42">
        <v>119720510</v>
      </c>
      <c r="L121" s="43" t="s">
        <v>47</v>
      </c>
      <c r="M121" s="44" t="s">
        <v>165</v>
      </c>
      <c r="N121" s="41">
        <v>45411</v>
      </c>
      <c r="O121" s="46"/>
    </row>
    <row r="122" spans="1:15" s="47" customFormat="1" ht="33.950000000000003" customHeight="1">
      <c r="A122" s="104"/>
      <c r="B122" s="87" t="s">
        <v>9</v>
      </c>
      <c r="C122" s="61">
        <v>16661.82</v>
      </c>
      <c r="D122" s="61">
        <v>0</v>
      </c>
      <c r="E122" s="39">
        <f t="shared" si="10"/>
        <v>16661.82</v>
      </c>
      <c r="F122" s="56" t="s">
        <v>196</v>
      </c>
      <c r="G122" s="41">
        <v>45441</v>
      </c>
      <c r="H122" s="61">
        <v>16661.82</v>
      </c>
      <c r="I122" s="41">
        <v>45441</v>
      </c>
      <c r="J122" s="61">
        <v>16661.82</v>
      </c>
      <c r="K122" s="42">
        <v>119720510</v>
      </c>
      <c r="L122" s="43" t="s">
        <v>47</v>
      </c>
      <c r="M122" s="44" t="s">
        <v>197</v>
      </c>
      <c r="N122" s="41">
        <v>45441</v>
      </c>
      <c r="O122" s="46"/>
    </row>
    <row r="123" spans="1:15" s="47" customFormat="1" ht="33.950000000000003" customHeight="1">
      <c r="A123" s="104"/>
      <c r="B123" s="87" t="s">
        <v>25</v>
      </c>
      <c r="C123" s="61">
        <v>25883.11</v>
      </c>
      <c r="D123" s="61">
        <v>0</v>
      </c>
      <c r="E123" s="39">
        <f t="shared" si="10"/>
        <v>25883.11</v>
      </c>
      <c r="F123" s="56" t="s">
        <v>228</v>
      </c>
      <c r="G123" s="53">
        <v>45469</v>
      </c>
      <c r="H123" s="61">
        <v>25883.11</v>
      </c>
      <c r="I123" s="53">
        <v>45469</v>
      </c>
      <c r="J123" s="61">
        <v>25883.11</v>
      </c>
      <c r="K123" s="42">
        <v>119720510</v>
      </c>
      <c r="L123" s="43" t="s">
        <v>47</v>
      </c>
      <c r="M123" s="44" t="s">
        <v>229</v>
      </c>
      <c r="N123" s="53">
        <v>45469</v>
      </c>
      <c r="O123" s="46"/>
    </row>
    <row r="124" spans="1:15" s="47" customFormat="1" ht="33.950000000000003" customHeight="1">
      <c r="A124" s="104"/>
      <c r="B124" s="87" t="s">
        <v>26</v>
      </c>
      <c r="C124" s="61">
        <v>17021.189999999999</v>
      </c>
      <c r="D124" s="61">
        <v>0</v>
      </c>
      <c r="E124" s="39">
        <f t="shared" si="10"/>
        <v>17021.189999999999</v>
      </c>
      <c r="F124" s="56" t="s">
        <v>258</v>
      </c>
      <c r="G124" s="53">
        <v>45503</v>
      </c>
      <c r="H124" s="61">
        <v>17021.189999999999</v>
      </c>
      <c r="I124" s="53">
        <v>45503</v>
      </c>
      <c r="J124" s="61">
        <v>17021.189999999999</v>
      </c>
      <c r="K124" s="50">
        <v>119720510</v>
      </c>
      <c r="L124" s="51" t="s">
        <v>47</v>
      </c>
      <c r="M124" s="44" t="s">
        <v>259</v>
      </c>
      <c r="N124" s="53">
        <v>45503</v>
      </c>
      <c r="O124" s="46"/>
    </row>
    <row r="125" spans="1:15" s="47" customFormat="1" ht="33.950000000000003" customHeight="1">
      <c r="A125" s="104"/>
      <c r="B125" s="87" t="s">
        <v>27</v>
      </c>
      <c r="C125" s="61">
        <v>9688.23</v>
      </c>
      <c r="D125" s="61">
        <v>0</v>
      </c>
      <c r="E125" s="39">
        <f t="shared" si="10"/>
        <v>9688.23</v>
      </c>
      <c r="F125" s="56" t="s">
        <v>288</v>
      </c>
      <c r="G125" s="53">
        <v>45532</v>
      </c>
      <c r="H125" s="61">
        <v>9688.23</v>
      </c>
      <c r="I125" s="53">
        <v>45532</v>
      </c>
      <c r="J125" s="61">
        <v>9688.23</v>
      </c>
      <c r="K125" s="50">
        <v>119720510</v>
      </c>
      <c r="L125" s="51" t="s">
        <v>47</v>
      </c>
      <c r="M125" s="44" t="s">
        <v>289</v>
      </c>
      <c r="N125" s="53">
        <v>45532</v>
      </c>
      <c r="O125" s="46"/>
    </row>
    <row r="126" spans="1:15" s="47" customFormat="1" ht="33.950000000000003" customHeight="1">
      <c r="A126" s="104"/>
      <c r="B126" s="87" t="s">
        <v>28</v>
      </c>
      <c r="C126" s="61">
        <v>7058.46</v>
      </c>
      <c r="D126" s="61">
        <v>0</v>
      </c>
      <c r="E126" s="39">
        <f t="shared" si="10"/>
        <v>7058.46</v>
      </c>
      <c r="F126" s="56" t="s">
        <v>306</v>
      </c>
      <c r="G126" s="53">
        <v>45561</v>
      </c>
      <c r="H126" s="61">
        <v>7058.46</v>
      </c>
      <c r="I126" s="53">
        <v>45561</v>
      </c>
      <c r="J126" s="61">
        <v>7058.46</v>
      </c>
      <c r="K126" s="42">
        <v>119720510</v>
      </c>
      <c r="L126" s="43" t="s">
        <v>47</v>
      </c>
      <c r="M126" s="44" t="s">
        <v>307</v>
      </c>
      <c r="N126" s="53">
        <v>45561</v>
      </c>
      <c r="O126" s="46"/>
    </row>
    <row r="127" spans="1:15" s="47" customFormat="1" ht="33.950000000000003" customHeight="1">
      <c r="A127" s="104"/>
      <c r="B127" s="87" t="s">
        <v>29</v>
      </c>
      <c r="C127" s="61">
        <v>7535.38</v>
      </c>
      <c r="D127" s="61">
        <v>0</v>
      </c>
      <c r="E127" s="39">
        <f t="shared" si="10"/>
        <v>7535.38</v>
      </c>
      <c r="F127" s="56" t="s">
        <v>334</v>
      </c>
      <c r="G127" s="53">
        <v>45594</v>
      </c>
      <c r="H127" s="61">
        <v>7535.38</v>
      </c>
      <c r="I127" s="45">
        <v>45594</v>
      </c>
      <c r="J127" s="61">
        <v>7535.38</v>
      </c>
      <c r="K127" s="50">
        <v>119720510</v>
      </c>
      <c r="L127" s="51" t="s">
        <v>47</v>
      </c>
      <c r="M127" s="43" t="s">
        <v>397</v>
      </c>
      <c r="N127" s="45">
        <v>45594</v>
      </c>
      <c r="O127" s="46"/>
    </row>
    <row r="128" spans="1:15" s="47" customFormat="1" ht="33.950000000000003" customHeight="1">
      <c r="A128" s="104"/>
      <c r="B128" s="87" t="s">
        <v>30</v>
      </c>
      <c r="C128" s="61">
        <v>12956.66</v>
      </c>
      <c r="D128" s="61">
        <v>0</v>
      </c>
      <c r="E128" s="39">
        <f t="shared" si="10"/>
        <v>12956.66</v>
      </c>
      <c r="F128" s="56" t="s">
        <v>335</v>
      </c>
      <c r="G128" s="53">
        <v>45623</v>
      </c>
      <c r="H128" s="61">
        <v>12956.66</v>
      </c>
      <c r="I128" s="45">
        <v>45623</v>
      </c>
      <c r="J128" s="61">
        <v>12956.66</v>
      </c>
      <c r="K128" s="50">
        <v>119720510</v>
      </c>
      <c r="L128" s="51" t="s">
        <v>47</v>
      </c>
      <c r="M128" s="43" t="s">
        <v>395</v>
      </c>
      <c r="N128" s="45">
        <v>45623</v>
      </c>
      <c r="O128" s="46"/>
    </row>
    <row r="129" spans="1:15" s="47" customFormat="1" ht="33.950000000000003" customHeight="1">
      <c r="A129" s="104"/>
      <c r="B129" s="87" t="s">
        <v>31</v>
      </c>
      <c r="C129" s="61">
        <v>11789.11</v>
      </c>
      <c r="D129" s="61">
        <v>0</v>
      </c>
      <c r="E129" s="39">
        <f t="shared" si="10"/>
        <v>11789.11</v>
      </c>
      <c r="F129" s="56" t="s">
        <v>336</v>
      </c>
      <c r="G129" s="41">
        <v>45652</v>
      </c>
      <c r="H129" s="61">
        <v>11789.11</v>
      </c>
      <c r="I129" s="45">
        <v>45652</v>
      </c>
      <c r="J129" s="61">
        <v>11789.11</v>
      </c>
      <c r="K129" s="50">
        <v>119720510</v>
      </c>
      <c r="L129" s="51" t="s">
        <v>47</v>
      </c>
      <c r="M129" s="43" t="s">
        <v>398</v>
      </c>
      <c r="N129" s="45">
        <v>45622</v>
      </c>
      <c r="O129" s="46"/>
    </row>
    <row r="130" spans="1:15" s="47" customFormat="1" ht="33.950000000000003" customHeight="1">
      <c r="A130" s="101" t="s">
        <v>20</v>
      </c>
      <c r="B130" s="101"/>
      <c r="C130" s="55">
        <f>SUM(C118:C129)</f>
        <v>136933.84000000003</v>
      </c>
      <c r="D130" s="55">
        <f>SUM(D118:D129)</f>
        <v>0</v>
      </c>
      <c r="E130" s="55">
        <f>SUM(E118:E129)</f>
        <v>136933.84000000003</v>
      </c>
      <c r="F130" s="56"/>
      <c r="G130" s="57"/>
      <c r="H130" s="55">
        <f>SUM(H118:H129)</f>
        <v>136933.84000000003</v>
      </c>
      <c r="I130" s="45"/>
      <c r="J130" s="55">
        <f>SUM(J118:J129)</f>
        <v>136933.84000000003</v>
      </c>
      <c r="K130" s="59"/>
      <c r="L130" s="60"/>
      <c r="M130" s="54"/>
      <c r="N130" s="45"/>
      <c r="O130" s="46"/>
    </row>
    <row r="131" spans="1:15" s="47" customFormat="1" ht="33.950000000000003" customHeight="1">
      <c r="A131" s="106" t="s">
        <v>38</v>
      </c>
      <c r="B131" s="106"/>
      <c r="C131" s="55">
        <f>SUM(C47,C60,C73,C86,C99,C117,C130)</f>
        <v>83398916.450000018</v>
      </c>
      <c r="D131" s="55">
        <f>SUM(D47,D60,D73,D86,D99,D117,D130)</f>
        <v>756999</v>
      </c>
      <c r="E131" s="55">
        <f>SUM(E47,E60,E73,E86,E99,E117,E130)</f>
        <v>82641917.450000018</v>
      </c>
      <c r="F131" s="56"/>
      <c r="G131" s="57"/>
      <c r="H131" s="55">
        <f>SUM(H47,H60,H73,H86,H99,H117,H130)</f>
        <v>83400120.450000018</v>
      </c>
      <c r="I131" s="45"/>
      <c r="J131" s="55">
        <f>SUM(J47,J60,J73,J86,J99,J117,J130)</f>
        <v>82641917.450000018</v>
      </c>
      <c r="K131" s="59"/>
      <c r="L131" s="60"/>
      <c r="M131" s="54"/>
      <c r="N131" s="45"/>
      <c r="O131" s="46"/>
    </row>
    <row r="132" spans="1:15" s="47" customFormat="1" ht="33.950000000000003" customHeight="1">
      <c r="A132" s="104" t="s">
        <v>21</v>
      </c>
      <c r="B132" s="86" t="s">
        <v>5</v>
      </c>
      <c r="C132" s="39">
        <v>1197978.29</v>
      </c>
      <c r="D132" s="39">
        <v>0</v>
      </c>
      <c r="E132" s="39">
        <f>C132-D132</f>
        <v>1197978.29</v>
      </c>
      <c r="F132" s="83" t="s">
        <v>51</v>
      </c>
      <c r="G132" s="41">
        <v>45296</v>
      </c>
      <c r="H132" s="39">
        <v>1197978.29</v>
      </c>
      <c r="I132" s="41">
        <v>45296</v>
      </c>
      <c r="J132" s="39">
        <v>1197978.29</v>
      </c>
      <c r="K132" s="42">
        <v>119720510</v>
      </c>
      <c r="L132" s="43" t="s">
        <v>47</v>
      </c>
      <c r="M132" s="44" t="s">
        <v>52</v>
      </c>
      <c r="N132" s="41">
        <v>45296</v>
      </c>
      <c r="O132" s="46"/>
    </row>
    <row r="133" spans="1:15" s="47" customFormat="1" ht="33.950000000000003" customHeight="1">
      <c r="A133" s="104"/>
      <c r="B133" s="86" t="s">
        <v>6</v>
      </c>
      <c r="C133" s="39">
        <v>1621821.26</v>
      </c>
      <c r="D133" s="39">
        <v>0</v>
      </c>
      <c r="E133" s="39">
        <f t="shared" ref="E133:E143" si="11">C133-D133</f>
        <v>1621821.26</v>
      </c>
      <c r="F133" s="56" t="s">
        <v>82</v>
      </c>
      <c r="G133" s="41">
        <v>45329</v>
      </c>
      <c r="H133" s="39">
        <v>1621821.26</v>
      </c>
      <c r="I133" s="41">
        <v>45329</v>
      </c>
      <c r="J133" s="39">
        <v>1621821.26</v>
      </c>
      <c r="K133" s="50">
        <v>119720510</v>
      </c>
      <c r="L133" s="51" t="s">
        <v>47</v>
      </c>
      <c r="M133" s="44" t="s">
        <v>83</v>
      </c>
      <c r="N133" s="41">
        <v>45329</v>
      </c>
      <c r="O133" s="52"/>
    </row>
    <row r="134" spans="1:15" s="47" customFormat="1" ht="33.950000000000003" customHeight="1">
      <c r="A134" s="104"/>
      <c r="B134" s="86" t="s">
        <v>7</v>
      </c>
      <c r="C134" s="39">
        <v>2242653.4300000002</v>
      </c>
      <c r="D134" s="39">
        <v>0</v>
      </c>
      <c r="E134" s="39">
        <f t="shared" si="11"/>
        <v>2242653.4300000002</v>
      </c>
      <c r="F134" s="56" t="s">
        <v>112</v>
      </c>
      <c r="G134" s="41">
        <v>45357</v>
      </c>
      <c r="H134" s="39">
        <v>2242653.4300000002</v>
      </c>
      <c r="I134" s="41">
        <v>45357</v>
      </c>
      <c r="J134" s="39">
        <v>2242653.4300000002</v>
      </c>
      <c r="K134" s="50">
        <v>119720510</v>
      </c>
      <c r="L134" s="51" t="s">
        <v>47</v>
      </c>
      <c r="M134" s="44" t="s">
        <v>113</v>
      </c>
      <c r="N134" s="41">
        <v>45357</v>
      </c>
      <c r="O134" s="52"/>
    </row>
    <row r="135" spans="1:15" s="47" customFormat="1" ht="33.950000000000003" customHeight="1">
      <c r="A135" s="104"/>
      <c r="B135" s="86" t="s">
        <v>8</v>
      </c>
      <c r="C135" s="39">
        <v>1145317.96</v>
      </c>
      <c r="D135" s="39">
        <v>0</v>
      </c>
      <c r="E135" s="39">
        <f t="shared" si="11"/>
        <v>1145317.96</v>
      </c>
      <c r="F135" s="40" t="s">
        <v>140</v>
      </c>
      <c r="G135" s="41">
        <v>45386</v>
      </c>
      <c r="H135" s="39">
        <v>1145317.96</v>
      </c>
      <c r="I135" s="41">
        <v>45386</v>
      </c>
      <c r="J135" s="39">
        <v>1145317.96</v>
      </c>
      <c r="K135" s="42">
        <v>119720510</v>
      </c>
      <c r="L135" s="43" t="s">
        <v>47</v>
      </c>
      <c r="M135" s="44" t="s">
        <v>141</v>
      </c>
      <c r="N135" s="41">
        <v>45386</v>
      </c>
      <c r="O135" s="52"/>
    </row>
    <row r="136" spans="1:15" s="47" customFormat="1" ht="33.950000000000003" customHeight="1">
      <c r="A136" s="104"/>
      <c r="B136" s="86" t="s">
        <v>9</v>
      </c>
      <c r="C136" s="39">
        <v>1535030.83</v>
      </c>
      <c r="D136" s="39">
        <v>0</v>
      </c>
      <c r="E136" s="39">
        <f t="shared" si="11"/>
        <v>1535030.83</v>
      </c>
      <c r="F136" s="40" t="s">
        <v>170</v>
      </c>
      <c r="G136" s="41">
        <v>45418</v>
      </c>
      <c r="H136" s="39">
        <v>1535030.83</v>
      </c>
      <c r="I136" s="41">
        <v>45418</v>
      </c>
      <c r="J136" s="39">
        <v>1535030.83</v>
      </c>
      <c r="K136" s="42">
        <v>119720510</v>
      </c>
      <c r="L136" s="43" t="s">
        <v>47</v>
      </c>
      <c r="M136" s="44" t="s">
        <v>171</v>
      </c>
      <c r="N136" s="41">
        <v>45418</v>
      </c>
      <c r="O136" s="52"/>
    </row>
    <row r="137" spans="1:15" s="47" customFormat="1" ht="33.950000000000003" customHeight="1">
      <c r="A137" s="104"/>
      <c r="B137" s="86" t="s">
        <v>25</v>
      </c>
      <c r="C137" s="39">
        <v>1948150.42</v>
      </c>
      <c r="D137" s="39">
        <v>0</v>
      </c>
      <c r="E137" s="39">
        <f t="shared" si="11"/>
        <v>1948150.42</v>
      </c>
      <c r="F137" s="40" t="s">
        <v>206</v>
      </c>
      <c r="G137" s="41">
        <v>45448</v>
      </c>
      <c r="H137" s="39">
        <v>1948150.42</v>
      </c>
      <c r="I137" s="41">
        <v>45448</v>
      </c>
      <c r="J137" s="39">
        <v>1948150.42</v>
      </c>
      <c r="K137" s="42">
        <v>119720510</v>
      </c>
      <c r="L137" s="43" t="s">
        <v>47</v>
      </c>
      <c r="M137" s="44" t="s">
        <v>207</v>
      </c>
      <c r="N137" s="41">
        <v>45448</v>
      </c>
      <c r="O137" s="52"/>
    </row>
    <row r="138" spans="1:15" s="47" customFormat="1" ht="33.950000000000003" customHeight="1">
      <c r="A138" s="104"/>
      <c r="B138" s="86" t="s">
        <v>26</v>
      </c>
      <c r="C138" s="39">
        <v>1491000.28</v>
      </c>
      <c r="D138" s="39">
        <v>0</v>
      </c>
      <c r="E138" s="39">
        <f t="shared" si="11"/>
        <v>1491000.28</v>
      </c>
      <c r="F138" s="40" t="s">
        <v>234</v>
      </c>
      <c r="G138" s="41">
        <v>45477</v>
      </c>
      <c r="H138" s="39">
        <v>1491000.28</v>
      </c>
      <c r="I138" s="41">
        <v>45477</v>
      </c>
      <c r="J138" s="39">
        <v>1491000.28</v>
      </c>
      <c r="K138" s="50">
        <v>119720510</v>
      </c>
      <c r="L138" s="51" t="s">
        <v>47</v>
      </c>
      <c r="M138" s="44" t="s">
        <v>235</v>
      </c>
      <c r="N138" s="41">
        <v>45477</v>
      </c>
      <c r="O138" s="52"/>
    </row>
    <row r="139" spans="1:15" s="47" customFormat="1" ht="33.950000000000003" customHeight="1">
      <c r="A139" s="104"/>
      <c r="B139" s="86" t="s">
        <v>27</v>
      </c>
      <c r="C139" s="39">
        <v>1278382.8600000001</v>
      </c>
      <c r="D139" s="39">
        <v>0</v>
      </c>
      <c r="E139" s="39">
        <f t="shared" si="11"/>
        <v>1278382.8600000001</v>
      </c>
      <c r="F139" s="40" t="s">
        <v>264</v>
      </c>
      <c r="G139" s="53">
        <v>45510</v>
      </c>
      <c r="H139" s="39">
        <v>1278382.8600000001</v>
      </c>
      <c r="I139" s="53">
        <v>45510</v>
      </c>
      <c r="J139" s="39">
        <v>1278382.8600000001</v>
      </c>
      <c r="K139" s="50">
        <v>119720510</v>
      </c>
      <c r="L139" s="51" t="s">
        <v>47</v>
      </c>
      <c r="M139" s="44" t="s">
        <v>265</v>
      </c>
      <c r="N139" s="53">
        <v>45510</v>
      </c>
      <c r="O139" s="52"/>
    </row>
    <row r="140" spans="1:15" s="47" customFormat="1" ht="33.950000000000003" customHeight="1">
      <c r="A140" s="104"/>
      <c r="B140" s="86" t="s">
        <v>28</v>
      </c>
      <c r="C140" s="39">
        <v>1380706.27</v>
      </c>
      <c r="D140" s="39">
        <v>0</v>
      </c>
      <c r="E140" s="39">
        <f t="shared" si="11"/>
        <v>1380706.27</v>
      </c>
      <c r="F140" s="40" t="s">
        <v>290</v>
      </c>
      <c r="G140" s="41">
        <v>45541</v>
      </c>
      <c r="H140" s="39">
        <v>1380706.27</v>
      </c>
      <c r="I140" s="45">
        <v>45540</v>
      </c>
      <c r="J140" s="39">
        <v>1380706.27</v>
      </c>
      <c r="K140" s="42">
        <v>119720510</v>
      </c>
      <c r="L140" s="43" t="s">
        <v>47</v>
      </c>
      <c r="M140" s="44" t="s">
        <v>291</v>
      </c>
      <c r="N140" s="45">
        <v>45540</v>
      </c>
      <c r="O140" s="52"/>
    </row>
    <row r="141" spans="1:15" s="47" customFormat="1" ht="33.950000000000003" customHeight="1">
      <c r="A141" s="104"/>
      <c r="B141" s="86" t="s">
        <v>29</v>
      </c>
      <c r="C141" s="39">
        <v>1247585.49</v>
      </c>
      <c r="D141" s="39">
        <v>0</v>
      </c>
      <c r="E141" s="39">
        <f t="shared" si="11"/>
        <v>1247585.49</v>
      </c>
      <c r="F141" s="40" t="s">
        <v>337</v>
      </c>
      <c r="G141" s="53">
        <v>45580</v>
      </c>
      <c r="H141" s="39">
        <v>1247585.49</v>
      </c>
      <c r="I141" s="45">
        <f>+G141</f>
        <v>45580</v>
      </c>
      <c r="J141" s="39">
        <v>1247585.49</v>
      </c>
      <c r="K141" s="50">
        <v>119720510</v>
      </c>
      <c r="L141" s="51" t="s">
        <v>47</v>
      </c>
      <c r="M141" s="43" t="s">
        <v>381</v>
      </c>
      <c r="N141" s="45">
        <v>45572</v>
      </c>
      <c r="O141" s="52"/>
    </row>
    <row r="142" spans="1:15" s="47" customFormat="1" ht="33.950000000000003" customHeight="1">
      <c r="A142" s="104"/>
      <c r="B142" s="86" t="s">
        <v>30</v>
      </c>
      <c r="C142" s="39">
        <v>192364.82</v>
      </c>
      <c r="D142" s="39">
        <v>0</v>
      </c>
      <c r="E142" s="39">
        <f t="shared" si="11"/>
        <v>192364.82</v>
      </c>
      <c r="F142" s="40" t="s">
        <v>338</v>
      </c>
      <c r="G142" s="41">
        <v>45602</v>
      </c>
      <c r="H142" s="39">
        <v>192364.82</v>
      </c>
      <c r="I142" s="45">
        <v>45602</v>
      </c>
      <c r="J142" s="39">
        <v>192364.82</v>
      </c>
      <c r="K142" s="50">
        <v>119720510</v>
      </c>
      <c r="L142" s="51" t="s">
        <v>47</v>
      </c>
      <c r="M142" s="43" t="s">
        <v>383</v>
      </c>
      <c r="N142" s="45">
        <v>45602</v>
      </c>
      <c r="O142" s="52"/>
    </row>
    <row r="143" spans="1:15" s="47" customFormat="1" ht="33.950000000000003" customHeight="1">
      <c r="A143" s="104"/>
      <c r="B143" s="86" t="s">
        <v>31</v>
      </c>
      <c r="C143" s="39">
        <v>1343841.62</v>
      </c>
      <c r="D143" s="39">
        <v>0</v>
      </c>
      <c r="E143" s="39">
        <f t="shared" si="11"/>
        <v>1343841.62</v>
      </c>
      <c r="F143" s="40" t="s">
        <v>339</v>
      </c>
      <c r="G143" s="41">
        <v>45631</v>
      </c>
      <c r="H143" s="39">
        <v>1343841.62</v>
      </c>
      <c r="I143" s="49">
        <v>45631</v>
      </c>
      <c r="J143" s="39">
        <v>1343841.62</v>
      </c>
      <c r="K143" s="50">
        <v>119720510</v>
      </c>
      <c r="L143" s="51" t="s">
        <v>47</v>
      </c>
      <c r="M143" s="43" t="s">
        <v>390</v>
      </c>
      <c r="N143" s="49">
        <v>45631</v>
      </c>
      <c r="O143" s="46"/>
    </row>
    <row r="144" spans="1:15" s="47" customFormat="1" ht="33.950000000000003" customHeight="1">
      <c r="A144" s="106" t="s">
        <v>39</v>
      </c>
      <c r="B144" s="106"/>
      <c r="C144" s="55">
        <f>SUM(C132:C143)</f>
        <v>16624833.530000001</v>
      </c>
      <c r="D144" s="55">
        <f>SUM(D132:D143)</f>
        <v>0</v>
      </c>
      <c r="E144" s="55">
        <f>SUM(E132:E143)</f>
        <v>16624833.530000001</v>
      </c>
      <c r="F144" s="56"/>
      <c r="G144" s="57"/>
      <c r="H144" s="55">
        <f>SUM(H132:H143)</f>
        <v>16624833.530000001</v>
      </c>
      <c r="I144" s="45"/>
      <c r="J144" s="55">
        <f>SUM(J132:J143)</f>
        <v>16624833.530000001</v>
      </c>
      <c r="K144" s="59"/>
      <c r="L144" s="60"/>
      <c r="M144" s="54"/>
      <c r="N144" s="45"/>
      <c r="O144" s="46"/>
    </row>
    <row r="145" spans="1:15" s="47" customFormat="1" ht="33.950000000000003" customHeight="1">
      <c r="A145" s="104" t="s">
        <v>40</v>
      </c>
      <c r="B145" s="96" t="s">
        <v>5</v>
      </c>
      <c r="C145" s="61">
        <v>171659.56</v>
      </c>
      <c r="D145" s="55">
        <v>0</v>
      </c>
      <c r="E145" s="61">
        <v>171659.56</v>
      </c>
      <c r="F145" s="56" t="s">
        <v>54</v>
      </c>
      <c r="G145" s="41">
        <v>45306</v>
      </c>
      <c r="H145" s="61">
        <v>171659.56</v>
      </c>
      <c r="I145" s="41">
        <v>45306</v>
      </c>
      <c r="J145" s="61">
        <v>171659.56</v>
      </c>
      <c r="K145" s="42">
        <v>119720510</v>
      </c>
      <c r="L145" s="43" t="s">
        <v>47</v>
      </c>
      <c r="M145" s="44" t="s">
        <v>55</v>
      </c>
      <c r="N145" s="41">
        <v>45306</v>
      </c>
      <c r="O145" s="46"/>
    </row>
    <row r="146" spans="1:15" s="47" customFormat="1" ht="33.950000000000003" customHeight="1">
      <c r="A146" s="104"/>
      <c r="B146" s="96"/>
      <c r="C146" s="61">
        <v>119307.99</v>
      </c>
      <c r="D146" s="61">
        <v>0</v>
      </c>
      <c r="E146" s="61">
        <v>119307.99</v>
      </c>
      <c r="F146" s="56" t="s">
        <v>58</v>
      </c>
      <c r="G146" s="41">
        <v>45306</v>
      </c>
      <c r="H146" s="61">
        <v>119307.99</v>
      </c>
      <c r="I146" s="41">
        <v>45306</v>
      </c>
      <c r="J146" s="61">
        <v>119307.99</v>
      </c>
      <c r="K146" s="50">
        <v>119720510</v>
      </c>
      <c r="L146" s="51" t="s">
        <v>47</v>
      </c>
      <c r="M146" s="44" t="s">
        <v>59</v>
      </c>
      <c r="N146" s="41">
        <v>45306</v>
      </c>
      <c r="O146" s="46"/>
    </row>
    <row r="147" spans="1:15" s="47" customFormat="1" ht="33.950000000000003" customHeight="1">
      <c r="A147" s="104"/>
      <c r="B147" s="96" t="s">
        <v>6</v>
      </c>
      <c r="C147" s="61">
        <v>175271.34</v>
      </c>
      <c r="D147" s="61">
        <v>0</v>
      </c>
      <c r="E147" s="61">
        <v>175271.34</v>
      </c>
      <c r="F147" s="56" t="s">
        <v>84</v>
      </c>
      <c r="G147" s="41">
        <v>45337</v>
      </c>
      <c r="H147" s="61">
        <v>175271.34</v>
      </c>
      <c r="I147" s="41">
        <v>45337</v>
      </c>
      <c r="J147" s="61">
        <v>175271.34</v>
      </c>
      <c r="K147" s="50">
        <v>119720510</v>
      </c>
      <c r="L147" s="51" t="s">
        <v>47</v>
      </c>
      <c r="M147" s="44" t="s">
        <v>85</v>
      </c>
      <c r="N147" s="41">
        <v>45337</v>
      </c>
      <c r="O147" s="46"/>
    </row>
    <row r="148" spans="1:15" s="47" customFormat="1" ht="33.950000000000003" customHeight="1">
      <c r="A148" s="104"/>
      <c r="B148" s="96"/>
      <c r="C148" s="61">
        <v>125353.23</v>
      </c>
      <c r="D148" s="61">
        <v>0</v>
      </c>
      <c r="E148" s="61">
        <v>125353.23</v>
      </c>
      <c r="F148" s="56" t="s">
        <v>88</v>
      </c>
      <c r="G148" s="41">
        <v>45337</v>
      </c>
      <c r="H148" s="61">
        <v>125353.23</v>
      </c>
      <c r="I148" s="41">
        <v>45337</v>
      </c>
      <c r="J148" s="61">
        <v>125353.23</v>
      </c>
      <c r="K148" s="42">
        <v>119720510</v>
      </c>
      <c r="L148" s="43" t="s">
        <v>47</v>
      </c>
      <c r="M148" s="44" t="s">
        <v>89</v>
      </c>
      <c r="N148" s="41">
        <v>45337</v>
      </c>
      <c r="O148" s="46"/>
    </row>
    <row r="149" spans="1:15" s="47" customFormat="1" ht="33.950000000000003" customHeight="1">
      <c r="A149" s="104"/>
      <c r="B149" s="96" t="s">
        <v>7</v>
      </c>
      <c r="C149" s="61">
        <v>164801.25</v>
      </c>
      <c r="D149" s="61">
        <v>0</v>
      </c>
      <c r="E149" s="61">
        <v>164801.25</v>
      </c>
      <c r="F149" s="56" t="s">
        <v>114</v>
      </c>
      <c r="G149" s="41">
        <v>45365</v>
      </c>
      <c r="H149" s="61">
        <v>164801.25</v>
      </c>
      <c r="I149" s="41">
        <v>45365</v>
      </c>
      <c r="J149" s="61">
        <v>164801.25</v>
      </c>
      <c r="K149" s="42">
        <v>119720510</v>
      </c>
      <c r="L149" s="43" t="s">
        <v>47</v>
      </c>
      <c r="M149" s="44" t="s">
        <v>115</v>
      </c>
      <c r="N149" s="41">
        <v>45365</v>
      </c>
      <c r="O149" s="46"/>
    </row>
    <row r="150" spans="1:15" s="47" customFormat="1" ht="33.950000000000003" customHeight="1">
      <c r="A150" s="104"/>
      <c r="B150" s="96"/>
      <c r="C150" s="61">
        <v>137523.14000000001</v>
      </c>
      <c r="D150" s="61">
        <v>0</v>
      </c>
      <c r="E150" s="61">
        <v>137523.14000000001</v>
      </c>
      <c r="F150" s="56" t="s">
        <v>118</v>
      </c>
      <c r="G150" s="41">
        <v>45365</v>
      </c>
      <c r="H150" s="61">
        <v>137523.14000000001</v>
      </c>
      <c r="I150" s="41">
        <v>45365</v>
      </c>
      <c r="J150" s="61">
        <v>137523.14000000001</v>
      </c>
      <c r="K150" s="42">
        <v>119720510</v>
      </c>
      <c r="L150" s="43" t="s">
        <v>47</v>
      </c>
      <c r="M150" s="44" t="s">
        <v>119</v>
      </c>
      <c r="N150" s="41">
        <v>45365</v>
      </c>
      <c r="O150" s="46"/>
    </row>
    <row r="151" spans="1:15" s="47" customFormat="1" ht="33.950000000000003" customHeight="1">
      <c r="A151" s="104"/>
      <c r="B151" s="96" t="s">
        <v>8</v>
      </c>
      <c r="C151" s="61">
        <v>144979.39000000001</v>
      </c>
      <c r="D151" s="61">
        <v>0</v>
      </c>
      <c r="E151" s="61">
        <v>144979.39000000001</v>
      </c>
      <c r="F151" s="56" t="s">
        <v>142</v>
      </c>
      <c r="G151" s="41">
        <v>45412</v>
      </c>
      <c r="H151" s="61">
        <v>144979.39000000001</v>
      </c>
      <c r="I151" s="41">
        <v>45397</v>
      </c>
      <c r="J151" s="61">
        <v>144979.39000000001</v>
      </c>
      <c r="K151" s="50">
        <v>119720510</v>
      </c>
      <c r="L151" s="51" t="s">
        <v>47</v>
      </c>
      <c r="M151" s="44" t="s">
        <v>143</v>
      </c>
      <c r="N151" s="41">
        <v>45397</v>
      </c>
      <c r="O151" s="46"/>
    </row>
    <row r="152" spans="1:15" s="47" customFormat="1" ht="33.950000000000003" customHeight="1">
      <c r="A152" s="104"/>
      <c r="B152" s="96"/>
      <c r="C152" s="61">
        <v>112831.22</v>
      </c>
      <c r="D152" s="61">
        <v>0</v>
      </c>
      <c r="E152" s="61">
        <v>112831.22</v>
      </c>
      <c r="F152" s="56" t="s">
        <v>146</v>
      </c>
      <c r="G152" s="41">
        <v>45397</v>
      </c>
      <c r="H152" s="61">
        <v>112831.22</v>
      </c>
      <c r="I152" s="41">
        <v>45397</v>
      </c>
      <c r="J152" s="61">
        <v>112831.22</v>
      </c>
      <c r="K152" s="50">
        <v>119720510</v>
      </c>
      <c r="L152" s="51" t="s">
        <v>47</v>
      </c>
      <c r="M152" s="44" t="s">
        <v>147</v>
      </c>
      <c r="N152" s="41">
        <v>45397</v>
      </c>
      <c r="O152" s="46"/>
    </row>
    <row r="153" spans="1:15" s="47" customFormat="1" ht="33.950000000000003" customHeight="1">
      <c r="A153" s="104"/>
      <c r="B153" s="97" t="s">
        <v>9</v>
      </c>
      <c r="C153" s="61">
        <v>202287.86</v>
      </c>
      <c r="D153" s="61">
        <v>0</v>
      </c>
      <c r="E153" s="61">
        <v>202287.86</v>
      </c>
      <c r="F153" s="56" t="s">
        <v>172</v>
      </c>
      <c r="G153" s="41">
        <v>45427</v>
      </c>
      <c r="H153" s="61">
        <v>202287.86</v>
      </c>
      <c r="I153" s="41">
        <v>45427</v>
      </c>
      <c r="J153" s="61">
        <v>202287.86</v>
      </c>
      <c r="K153" s="42">
        <v>119720510</v>
      </c>
      <c r="L153" s="43" t="s">
        <v>47</v>
      </c>
      <c r="M153" s="44" t="s">
        <v>173</v>
      </c>
      <c r="N153" s="41">
        <v>45427</v>
      </c>
      <c r="O153" s="46"/>
    </row>
    <row r="154" spans="1:15" s="47" customFormat="1" ht="33.950000000000003" customHeight="1">
      <c r="A154" s="104"/>
      <c r="B154" s="98"/>
      <c r="C154" s="61">
        <v>155107.96</v>
      </c>
      <c r="D154" s="61">
        <v>0</v>
      </c>
      <c r="E154" s="61">
        <v>155107.96</v>
      </c>
      <c r="F154" s="56" t="s">
        <v>176</v>
      </c>
      <c r="G154" s="41">
        <v>45427</v>
      </c>
      <c r="H154" s="61">
        <v>155107.96</v>
      </c>
      <c r="I154" s="41">
        <v>45427</v>
      </c>
      <c r="J154" s="61">
        <v>155107.96</v>
      </c>
      <c r="K154" s="50">
        <v>119720510</v>
      </c>
      <c r="L154" s="51" t="s">
        <v>47</v>
      </c>
      <c r="M154" s="44" t="s">
        <v>177</v>
      </c>
      <c r="N154" s="41">
        <v>45427</v>
      </c>
      <c r="O154" s="46"/>
    </row>
    <row r="155" spans="1:15" s="47" customFormat="1" ht="33.950000000000003" customHeight="1">
      <c r="A155" s="104"/>
      <c r="B155" s="99"/>
      <c r="C155" s="61">
        <v>3350.72</v>
      </c>
      <c r="D155" s="61">
        <v>0</v>
      </c>
      <c r="E155" s="61">
        <v>3350.72</v>
      </c>
      <c r="F155" s="56" t="s">
        <v>198</v>
      </c>
      <c r="G155" s="41">
        <v>45443</v>
      </c>
      <c r="H155" s="61">
        <v>3350.72</v>
      </c>
      <c r="I155" s="41">
        <v>45443</v>
      </c>
      <c r="J155" s="61">
        <v>3350.72</v>
      </c>
      <c r="K155" s="50">
        <v>119720510</v>
      </c>
      <c r="L155" s="51" t="s">
        <v>47</v>
      </c>
      <c r="M155" s="44" t="s">
        <v>199</v>
      </c>
      <c r="N155" s="41">
        <v>45443</v>
      </c>
      <c r="O155" s="46"/>
    </row>
    <row r="156" spans="1:15" s="47" customFormat="1" ht="33.950000000000003" customHeight="1">
      <c r="A156" s="104"/>
      <c r="B156" s="86" t="s">
        <v>25</v>
      </c>
      <c r="C156" s="61">
        <v>193767.76</v>
      </c>
      <c r="D156" s="61">
        <v>0</v>
      </c>
      <c r="E156" s="61">
        <v>193767.76</v>
      </c>
      <c r="F156" s="56" t="s">
        <v>211</v>
      </c>
      <c r="G156" s="41">
        <v>45457</v>
      </c>
      <c r="H156" s="61">
        <v>193767.76</v>
      </c>
      <c r="I156" s="41">
        <v>45457</v>
      </c>
      <c r="J156" s="61">
        <v>193767.76</v>
      </c>
      <c r="K156" s="50">
        <v>119720510</v>
      </c>
      <c r="L156" s="51" t="s">
        <v>47</v>
      </c>
      <c r="M156" s="44" t="s">
        <v>210</v>
      </c>
      <c r="N156" s="41">
        <v>45457</v>
      </c>
      <c r="O156" s="46"/>
    </row>
    <row r="157" spans="1:15" s="47" customFormat="1" ht="33.950000000000003" customHeight="1">
      <c r="A157" s="104"/>
      <c r="B157" s="96" t="s">
        <v>26</v>
      </c>
      <c r="C157" s="61">
        <v>194405.43</v>
      </c>
      <c r="D157" s="61">
        <v>0</v>
      </c>
      <c r="E157" s="61">
        <v>194405.43</v>
      </c>
      <c r="F157" s="56" t="s">
        <v>236</v>
      </c>
      <c r="G157" s="41">
        <v>45488</v>
      </c>
      <c r="H157" s="61">
        <v>194405.43</v>
      </c>
      <c r="I157" s="41">
        <v>45488</v>
      </c>
      <c r="J157" s="61">
        <v>194405.43</v>
      </c>
      <c r="K157" s="42">
        <v>119720510</v>
      </c>
      <c r="L157" s="43" t="s">
        <v>47</v>
      </c>
      <c r="M157" s="44" t="s">
        <v>237</v>
      </c>
      <c r="N157" s="41">
        <v>45488</v>
      </c>
      <c r="O157" s="46"/>
    </row>
    <row r="158" spans="1:15" s="47" customFormat="1" ht="33.950000000000003" customHeight="1">
      <c r="A158" s="104"/>
      <c r="B158" s="96"/>
      <c r="C158" s="61">
        <v>145039.84</v>
      </c>
      <c r="D158" s="61">
        <v>0</v>
      </c>
      <c r="E158" s="61">
        <v>145039.84</v>
      </c>
      <c r="F158" s="56" t="s">
        <v>240</v>
      </c>
      <c r="G158" s="41">
        <v>45488</v>
      </c>
      <c r="H158" s="61">
        <v>145039.84</v>
      </c>
      <c r="I158" s="41">
        <v>45488</v>
      </c>
      <c r="J158" s="61">
        <v>145039.84</v>
      </c>
      <c r="K158" s="50">
        <v>119720510</v>
      </c>
      <c r="L158" s="51" t="s">
        <v>47</v>
      </c>
      <c r="M158" s="44" t="s">
        <v>241</v>
      </c>
      <c r="N158" s="41">
        <v>45488</v>
      </c>
      <c r="O158" s="46"/>
    </row>
    <row r="159" spans="1:15" s="47" customFormat="1" ht="33.950000000000003" customHeight="1">
      <c r="A159" s="104"/>
      <c r="B159" s="96" t="s">
        <v>27</v>
      </c>
      <c r="C159" s="61">
        <v>177360.89</v>
      </c>
      <c r="D159" s="61">
        <v>0</v>
      </c>
      <c r="E159" s="61">
        <v>177360.89</v>
      </c>
      <c r="F159" s="56" t="s">
        <v>266</v>
      </c>
      <c r="G159" s="41">
        <v>45519</v>
      </c>
      <c r="H159" s="61">
        <v>177360.89</v>
      </c>
      <c r="I159" s="41">
        <v>45519</v>
      </c>
      <c r="J159" s="61">
        <v>177360.89</v>
      </c>
      <c r="K159" s="50">
        <v>119720510</v>
      </c>
      <c r="L159" s="51" t="s">
        <v>47</v>
      </c>
      <c r="M159" s="44" t="s">
        <v>267</v>
      </c>
      <c r="N159" s="41">
        <v>45519</v>
      </c>
      <c r="O159" s="46"/>
    </row>
    <row r="160" spans="1:15" s="47" customFormat="1" ht="33.950000000000003" customHeight="1">
      <c r="A160" s="104"/>
      <c r="B160" s="96"/>
      <c r="C160" s="61">
        <v>120764.11</v>
      </c>
      <c r="D160" s="61">
        <v>0</v>
      </c>
      <c r="E160" s="61">
        <v>120764.11</v>
      </c>
      <c r="F160" s="56" t="s">
        <v>270</v>
      </c>
      <c r="G160" s="41">
        <v>45519</v>
      </c>
      <c r="H160" s="61">
        <v>120764.11</v>
      </c>
      <c r="I160" s="41">
        <v>45519</v>
      </c>
      <c r="J160" s="61">
        <v>120764.11</v>
      </c>
      <c r="K160" s="42">
        <v>119720510</v>
      </c>
      <c r="L160" s="43" t="s">
        <v>47</v>
      </c>
      <c r="M160" s="44" t="s">
        <v>271</v>
      </c>
      <c r="N160" s="41">
        <v>45519</v>
      </c>
      <c r="O160" s="46"/>
    </row>
    <row r="161" spans="1:15" s="47" customFormat="1" ht="33.950000000000003" customHeight="1">
      <c r="A161" s="104"/>
      <c r="B161" s="96" t="s">
        <v>28</v>
      </c>
      <c r="C161" s="61">
        <v>198427.95</v>
      </c>
      <c r="D161" s="61">
        <v>0</v>
      </c>
      <c r="E161" s="61">
        <v>198427.95</v>
      </c>
      <c r="F161" s="56" t="s">
        <v>300</v>
      </c>
      <c r="G161" s="41">
        <v>45547</v>
      </c>
      <c r="H161" s="61">
        <v>198427.95</v>
      </c>
      <c r="I161" s="45">
        <v>45548</v>
      </c>
      <c r="J161" s="61">
        <v>198427.95</v>
      </c>
      <c r="K161" s="42">
        <v>119720510</v>
      </c>
      <c r="L161" s="43" t="s">
        <v>47</v>
      </c>
      <c r="M161" s="44" t="s">
        <v>301</v>
      </c>
      <c r="N161" s="45">
        <v>45548</v>
      </c>
      <c r="O161" s="46"/>
    </row>
    <row r="162" spans="1:15" s="47" customFormat="1" ht="33.950000000000003" customHeight="1">
      <c r="A162" s="104"/>
      <c r="B162" s="96"/>
      <c r="C162" s="61">
        <v>141880.46</v>
      </c>
      <c r="D162" s="61">
        <v>0</v>
      </c>
      <c r="E162" s="61">
        <v>141880.46</v>
      </c>
      <c r="F162" s="56" t="s">
        <v>302</v>
      </c>
      <c r="G162" s="41">
        <v>45547</v>
      </c>
      <c r="H162" s="61">
        <v>141880.46</v>
      </c>
      <c r="I162" s="45">
        <v>45548</v>
      </c>
      <c r="J162" s="61">
        <v>141880.46</v>
      </c>
      <c r="K162" s="42">
        <v>119720510</v>
      </c>
      <c r="L162" s="43" t="s">
        <v>47</v>
      </c>
      <c r="M162" s="44" t="s">
        <v>303</v>
      </c>
      <c r="N162" s="45">
        <v>45548</v>
      </c>
      <c r="O162" s="46"/>
    </row>
    <row r="163" spans="1:15" s="47" customFormat="1" ht="33.950000000000003" customHeight="1">
      <c r="A163" s="104"/>
      <c r="B163" s="97" t="s">
        <v>29</v>
      </c>
      <c r="C163" s="61">
        <v>27505.19</v>
      </c>
      <c r="D163" s="61">
        <v>0</v>
      </c>
      <c r="E163" s="61">
        <v>27505.19</v>
      </c>
      <c r="F163" s="56" t="s">
        <v>340</v>
      </c>
      <c r="G163" s="41">
        <v>45581</v>
      </c>
      <c r="H163" s="61">
        <v>27505.19</v>
      </c>
      <c r="I163" s="45">
        <v>45581</v>
      </c>
      <c r="J163" s="61">
        <v>27505.19</v>
      </c>
      <c r="K163" s="50">
        <v>119720510</v>
      </c>
      <c r="L163" s="51" t="s">
        <v>47</v>
      </c>
      <c r="M163" s="43" t="s">
        <v>358</v>
      </c>
      <c r="N163" s="45">
        <v>45581</v>
      </c>
      <c r="O163" s="46"/>
    </row>
    <row r="164" spans="1:15" s="47" customFormat="1" ht="33.950000000000003" customHeight="1">
      <c r="A164" s="104"/>
      <c r="B164" s="99"/>
      <c r="C164" s="61">
        <v>38109.81</v>
      </c>
      <c r="D164" s="61">
        <v>0</v>
      </c>
      <c r="E164" s="61">
        <f>+C164</f>
        <v>38109.81</v>
      </c>
      <c r="F164" s="56" t="s">
        <v>376</v>
      </c>
      <c r="G164" s="41">
        <v>45581</v>
      </c>
      <c r="H164" s="61">
        <f>+E164</f>
        <v>38109.81</v>
      </c>
      <c r="I164" s="45">
        <v>45581</v>
      </c>
      <c r="J164" s="61">
        <f>+H164</f>
        <v>38109.81</v>
      </c>
      <c r="K164" s="42">
        <v>119720510</v>
      </c>
      <c r="L164" s="43" t="s">
        <v>47</v>
      </c>
      <c r="M164" s="43" t="s">
        <v>391</v>
      </c>
      <c r="N164" s="45">
        <v>45581</v>
      </c>
      <c r="O164" s="46"/>
    </row>
    <row r="165" spans="1:15" s="47" customFormat="1" ht="33.950000000000003" customHeight="1">
      <c r="A165" s="104"/>
      <c r="B165" s="97" t="s">
        <v>30</v>
      </c>
      <c r="C165" s="61">
        <v>121871.37</v>
      </c>
      <c r="D165" s="61">
        <v>0</v>
      </c>
      <c r="E165" s="61">
        <v>121871.37</v>
      </c>
      <c r="F165" s="56" t="s">
        <v>341</v>
      </c>
      <c r="G165" s="41">
        <v>45611</v>
      </c>
      <c r="H165" s="61">
        <v>121871.37</v>
      </c>
      <c r="I165" s="45">
        <v>45611</v>
      </c>
      <c r="J165" s="61">
        <v>121871.37</v>
      </c>
      <c r="K165" s="50">
        <v>119720510</v>
      </c>
      <c r="L165" s="51" t="s">
        <v>47</v>
      </c>
      <c r="M165" s="43" t="s">
        <v>400</v>
      </c>
      <c r="N165" s="45">
        <v>45611</v>
      </c>
      <c r="O165" s="46"/>
    </row>
    <row r="166" spans="1:15" s="47" customFormat="1" ht="33.950000000000003" customHeight="1">
      <c r="A166" s="104"/>
      <c r="B166" s="98"/>
      <c r="C166" s="61">
        <v>55010.38</v>
      </c>
      <c r="D166" s="61">
        <v>0</v>
      </c>
      <c r="E166" s="61">
        <v>55010.38</v>
      </c>
      <c r="F166" s="56" t="s">
        <v>342</v>
      </c>
      <c r="G166" s="41">
        <v>45622</v>
      </c>
      <c r="H166" s="61">
        <v>55010.38</v>
      </c>
      <c r="I166" s="45">
        <v>45622</v>
      </c>
      <c r="J166" s="61">
        <v>55010.38</v>
      </c>
      <c r="K166" s="50">
        <v>119720510</v>
      </c>
      <c r="L166" s="51" t="s">
        <v>47</v>
      </c>
      <c r="M166" s="43" t="s">
        <v>361</v>
      </c>
      <c r="N166" s="45">
        <v>45622</v>
      </c>
      <c r="O166" s="46"/>
    </row>
    <row r="167" spans="1:15" s="47" customFormat="1" ht="33.950000000000003" customHeight="1">
      <c r="A167" s="104"/>
      <c r="B167" s="98"/>
      <c r="C167" s="61">
        <v>179669.16</v>
      </c>
      <c r="D167" s="61">
        <v>0</v>
      </c>
      <c r="E167" s="61">
        <f>+C167</f>
        <v>179669.16</v>
      </c>
      <c r="F167" s="56" t="s">
        <v>375</v>
      </c>
      <c r="G167" s="41">
        <v>45611</v>
      </c>
      <c r="H167" s="61">
        <f>+E167</f>
        <v>179669.16</v>
      </c>
      <c r="I167" s="45">
        <v>45611</v>
      </c>
      <c r="J167" s="61">
        <f>+H167</f>
        <v>179669.16</v>
      </c>
      <c r="K167" s="42">
        <v>119720510</v>
      </c>
      <c r="L167" s="43" t="s">
        <v>47</v>
      </c>
      <c r="M167" s="43" t="s">
        <v>399</v>
      </c>
      <c r="N167" s="45">
        <v>45611</v>
      </c>
      <c r="O167" s="46"/>
    </row>
    <row r="168" spans="1:15" s="47" customFormat="1" ht="33.950000000000003" customHeight="1">
      <c r="A168" s="104"/>
      <c r="B168" s="99"/>
      <c r="C168" s="61">
        <v>76198.97</v>
      </c>
      <c r="D168" s="61">
        <v>0</v>
      </c>
      <c r="E168" s="61">
        <f>+C168</f>
        <v>76198.97</v>
      </c>
      <c r="F168" s="56" t="s">
        <v>374</v>
      </c>
      <c r="G168" s="41">
        <v>45622</v>
      </c>
      <c r="H168" s="61">
        <f>+E168</f>
        <v>76198.97</v>
      </c>
      <c r="I168" s="45">
        <v>45622</v>
      </c>
      <c r="J168" s="61">
        <f>+H168</f>
        <v>76198.97</v>
      </c>
      <c r="K168" s="50">
        <v>119720510</v>
      </c>
      <c r="L168" s="51" t="s">
        <v>47</v>
      </c>
      <c r="M168" s="43" t="s">
        <v>401</v>
      </c>
      <c r="N168" s="45">
        <v>45622</v>
      </c>
      <c r="O168" s="46"/>
    </row>
    <row r="169" spans="1:15" s="47" customFormat="1" ht="33.950000000000003" customHeight="1">
      <c r="A169" s="104"/>
      <c r="B169" s="96" t="s">
        <v>31</v>
      </c>
      <c r="C169" s="61">
        <v>45639</v>
      </c>
      <c r="D169" s="61">
        <v>0</v>
      </c>
      <c r="E169" s="61">
        <v>45639</v>
      </c>
      <c r="F169" s="56" t="s">
        <v>343</v>
      </c>
      <c r="G169" s="41">
        <v>45639</v>
      </c>
      <c r="H169" s="61">
        <v>45639</v>
      </c>
      <c r="I169" s="45">
        <v>45639</v>
      </c>
      <c r="J169" s="61">
        <v>45639</v>
      </c>
      <c r="K169" s="50">
        <v>119720510</v>
      </c>
      <c r="L169" s="51" t="s">
        <v>47</v>
      </c>
      <c r="M169" s="43" t="s">
        <v>387</v>
      </c>
      <c r="N169" s="45">
        <v>45639</v>
      </c>
      <c r="O169" s="46"/>
    </row>
    <row r="170" spans="1:15" s="47" customFormat="1" ht="33.950000000000003" customHeight="1">
      <c r="A170" s="104"/>
      <c r="B170" s="96"/>
      <c r="C170" s="94">
        <v>257867.34</v>
      </c>
      <c r="D170" s="61">
        <v>0</v>
      </c>
      <c r="E170" s="61">
        <f>+C170</f>
        <v>257867.34</v>
      </c>
      <c r="F170" s="56" t="s">
        <v>377</v>
      </c>
      <c r="G170" s="41">
        <v>46004</v>
      </c>
      <c r="H170" s="61">
        <f>+E170</f>
        <v>257867.34</v>
      </c>
      <c r="I170" s="49">
        <v>45639</v>
      </c>
      <c r="J170" s="61">
        <f>+H170</f>
        <v>257867.34</v>
      </c>
      <c r="K170" s="50">
        <v>119720510</v>
      </c>
      <c r="L170" s="51" t="s">
        <v>47</v>
      </c>
      <c r="M170" s="43" t="s">
        <v>402</v>
      </c>
      <c r="N170" s="49">
        <v>45639</v>
      </c>
      <c r="O170" s="46"/>
    </row>
    <row r="171" spans="1:15" s="47" customFormat="1" ht="33.950000000000003" customHeight="1">
      <c r="A171" s="101" t="s">
        <v>41</v>
      </c>
      <c r="B171" s="101"/>
      <c r="C171" s="55">
        <f>SUM(C145:C170)</f>
        <v>3485991.3200000003</v>
      </c>
      <c r="D171" s="55">
        <f>SUM(D145:D170)</f>
        <v>0</v>
      </c>
      <c r="E171" s="55">
        <f>SUM(E145:E170)</f>
        <v>3485991.3200000003</v>
      </c>
      <c r="F171" s="56"/>
      <c r="G171" s="57"/>
      <c r="H171" s="55">
        <f>SUM(H145:H170)</f>
        <v>3485991.3200000003</v>
      </c>
      <c r="I171" s="45"/>
      <c r="J171" s="55">
        <f>SUM(J145:J170)</f>
        <v>3485991.3200000003</v>
      </c>
      <c r="K171" s="59"/>
      <c r="L171" s="60"/>
      <c r="M171" s="54"/>
      <c r="N171" s="45"/>
      <c r="O171" s="46"/>
    </row>
    <row r="172" spans="1:15" s="47" customFormat="1" ht="33.950000000000003" customHeight="1">
      <c r="A172" s="104" t="s">
        <v>42</v>
      </c>
      <c r="B172" s="96" t="s">
        <v>5</v>
      </c>
      <c r="C172" s="61">
        <v>304424.46999999997</v>
      </c>
      <c r="D172" s="61">
        <v>0</v>
      </c>
      <c r="E172" s="61">
        <v>304424.46999999997</v>
      </c>
      <c r="F172" s="56" t="s">
        <v>57</v>
      </c>
      <c r="G172" s="41">
        <v>45306</v>
      </c>
      <c r="H172" s="61">
        <v>304424.46999999997</v>
      </c>
      <c r="I172" s="41">
        <v>45306</v>
      </c>
      <c r="J172" s="61">
        <v>304424.46999999997</v>
      </c>
      <c r="K172" s="50">
        <v>119720545</v>
      </c>
      <c r="L172" s="43" t="s">
        <v>47</v>
      </c>
      <c r="M172" s="48" t="s">
        <v>56</v>
      </c>
      <c r="N172" s="41">
        <v>45306</v>
      </c>
      <c r="O172" s="46"/>
    </row>
    <row r="173" spans="1:15" s="47" customFormat="1" ht="33.950000000000003" customHeight="1">
      <c r="A173" s="104"/>
      <c r="B173" s="96"/>
      <c r="C173" s="61">
        <v>211538.15</v>
      </c>
      <c r="D173" s="61">
        <v>0</v>
      </c>
      <c r="E173" s="61">
        <v>211538.15</v>
      </c>
      <c r="F173" s="56" t="s">
        <v>61</v>
      </c>
      <c r="G173" s="41">
        <v>45306</v>
      </c>
      <c r="H173" s="61">
        <v>211538.15</v>
      </c>
      <c r="I173" s="41">
        <v>45306</v>
      </c>
      <c r="J173" s="61">
        <v>211538.15</v>
      </c>
      <c r="K173" s="50">
        <v>119720545</v>
      </c>
      <c r="L173" s="51" t="s">
        <v>47</v>
      </c>
      <c r="M173" s="48" t="s">
        <v>60</v>
      </c>
      <c r="N173" s="41">
        <v>45306</v>
      </c>
      <c r="O173" s="46"/>
    </row>
    <row r="174" spans="1:15" s="47" customFormat="1" ht="33.950000000000003" customHeight="1">
      <c r="A174" s="104"/>
      <c r="B174" s="96" t="s">
        <v>6</v>
      </c>
      <c r="C174" s="61">
        <v>302837.56</v>
      </c>
      <c r="D174" s="61">
        <v>0</v>
      </c>
      <c r="E174" s="61">
        <v>302837.56</v>
      </c>
      <c r="F174" s="56" t="s">
        <v>86</v>
      </c>
      <c r="G174" s="41">
        <v>45337</v>
      </c>
      <c r="H174" s="61">
        <v>302837.56</v>
      </c>
      <c r="I174" s="41">
        <v>45337</v>
      </c>
      <c r="J174" s="61">
        <v>302837.56</v>
      </c>
      <c r="K174" s="50">
        <v>119720545</v>
      </c>
      <c r="L174" s="51" t="s">
        <v>47</v>
      </c>
      <c r="M174" s="48" t="s">
        <v>87</v>
      </c>
      <c r="N174" s="41">
        <v>45337</v>
      </c>
      <c r="O174" s="46"/>
    </row>
    <row r="175" spans="1:15" s="47" customFormat="1" ht="33.950000000000003" customHeight="1">
      <c r="A175" s="104"/>
      <c r="B175" s="96"/>
      <c r="C175" s="61">
        <v>216587.98</v>
      </c>
      <c r="D175" s="61">
        <v>0</v>
      </c>
      <c r="E175" s="61">
        <v>216587.98</v>
      </c>
      <c r="F175" s="56" t="s">
        <v>90</v>
      </c>
      <c r="G175" s="41">
        <v>45337</v>
      </c>
      <c r="H175" s="61">
        <v>216587.98</v>
      </c>
      <c r="I175" s="41">
        <v>45337</v>
      </c>
      <c r="J175" s="61">
        <v>216587.98</v>
      </c>
      <c r="K175" s="50">
        <v>119720545</v>
      </c>
      <c r="L175" s="43" t="s">
        <v>47</v>
      </c>
      <c r="M175" s="48" t="s">
        <v>91</v>
      </c>
      <c r="N175" s="41">
        <v>45337</v>
      </c>
      <c r="O175" s="46"/>
    </row>
    <row r="176" spans="1:15" s="47" customFormat="1" ht="33.950000000000003" customHeight="1">
      <c r="A176" s="104"/>
      <c r="B176" s="96" t="s">
        <v>7</v>
      </c>
      <c r="C176" s="61">
        <v>284747.11</v>
      </c>
      <c r="D176" s="61">
        <v>0</v>
      </c>
      <c r="E176" s="61">
        <v>284747.11</v>
      </c>
      <c r="F176" s="56" t="s">
        <v>116</v>
      </c>
      <c r="G176" s="41">
        <v>45365</v>
      </c>
      <c r="H176" s="61">
        <v>284747.11</v>
      </c>
      <c r="I176" s="41">
        <v>45365</v>
      </c>
      <c r="J176" s="61">
        <v>284747.11</v>
      </c>
      <c r="K176" s="50">
        <v>119720545</v>
      </c>
      <c r="L176" s="43" t="s">
        <v>47</v>
      </c>
      <c r="M176" s="48" t="s">
        <v>117</v>
      </c>
      <c r="N176" s="41">
        <v>45365</v>
      </c>
      <c r="O176" s="46"/>
    </row>
    <row r="177" spans="1:15" s="47" customFormat="1" ht="33.950000000000003" customHeight="1">
      <c r="A177" s="104"/>
      <c r="B177" s="96"/>
      <c r="C177" s="61">
        <v>237615.41</v>
      </c>
      <c r="D177" s="61">
        <v>0</v>
      </c>
      <c r="E177" s="61">
        <v>231226.1</v>
      </c>
      <c r="F177" s="56" t="s">
        <v>120</v>
      </c>
      <c r="G177" s="41">
        <v>45365</v>
      </c>
      <c r="H177" s="61">
        <v>237615.41</v>
      </c>
      <c r="I177" s="41">
        <v>45365</v>
      </c>
      <c r="J177" s="61">
        <v>237615.41</v>
      </c>
      <c r="K177" s="50">
        <v>119720545</v>
      </c>
      <c r="L177" s="43" t="s">
        <v>47</v>
      </c>
      <c r="M177" s="48" t="s">
        <v>121</v>
      </c>
      <c r="N177" s="41">
        <v>45365</v>
      </c>
      <c r="O177" s="46"/>
    </row>
    <row r="178" spans="1:15" s="47" customFormat="1" ht="33.950000000000003" customHeight="1">
      <c r="A178" s="104"/>
      <c r="B178" s="96" t="s">
        <v>8</v>
      </c>
      <c r="C178" s="61">
        <v>249906.76</v>
      </c>
      <c r="D178" s="61">
        <v>0</v>
      </c>
      <c r="E178" s="61">
        <v>249906.76</v>
      </c>
      <c r="F178" s="56" t="s">
        <v>144</v>
      </c>
      <c r="G178" s="41">
        <v>45397</v>
      </c>
      <c r="H178" s="61">
        <v>249906.76</v>
      </c>
      <c r="I178" s="41">
        <v>45397</v>
      </c>
      <c r="J178" s="61">
        <v>249906.76</v>
      </c>
      <c r="K178" s="50">
        <v>119720545</v>
      </c>
      <c r="L178" s="51" t="s">
        <v>47</v>
      </c>
      <c r="M178" s="48" t="s">
        <v>145</v>
      </c>
      <c r="N178" s="41">
        <v>45397</v>
      </c>
      <c r="O178" s="46"/>
    </row>
    <row r="179" spans="1:15" s="47" customFormat="1" ht="33.950000000000003" customHeight="1">
      <c r="A179" s="104"/>
      <c r="B179" s="96"/>
      <c r="C179" s="61">
        <v>194491.68</v>
      </c>
      <c r="D179" s="61">
        <v>0</v>
      </c>
      <c r="E179" s="61">
        <v>194491.68</v>
      </c>
      <c r="F179" s="56" t="s">
        <v>148</v>
      </c>
      <c r="G179" s="41">
        <v>45397</v>
      </c>
      <c r="H179" s="61">
        <v>194491.68</v>
      </c>
      <c r="I179" s="41">
        <v>45397</v>
      </c>
      <c r="J179" s="61">
        <v>194491.68</v>
      </c>
      <c r="K179" s="50">
        <v>119720545</v>
      </c>
      <c r="L179" s="51" t="s">
        <v>47</v>
      </c>
      <c r="M179" s="48" t="s">
        <v>149</v>
      </c>
      <c r="N179" s="41">
        <v>45397</v>
      </c>
      <c r="O179" s="46"/>
    </row>
    <row r="180" spans="1:15" s="47" customFormat="1" ht="33.950000000000003" customHeight="1">
      <c r="A180" s="104"/>
      <c r="B180" s="96" t="s">
        <v>9</v>
      </c>
      <c r="C180" s="61">
        <v>347425.27</v>
      </c>
      <c r="D180" s="61">
        <v>0</v>
      </c>
      <c r="E180" s="61">
        <v>347425.27</v>
      </c>
      <c r="F180" s="56" t="s">
        <v>174</v>
      </c>
      <c r="G180" s="41">
        <v>45061</v>
      </c>
      <c r="H180" s="61">
        <v>347425.27</v>
      </c>
      <c r="I180" s="49">
        <v>45061</v>
      </c>
      <c r="J180" s="61">
        <v>347425.27</v>
      </c>
      <c r="K180" s="50">
        <v>119720545</v>
      </c>
      <c r="L180" s="43" t="s">
        <v>47</v>
      </c>
      <c r="M180" s="48" t="s">
        <v>175</v>
      </c>
      <c r="N180" s="49">
        <v>45061</v>
      </c>
      <c r="O180" s="46"/>
    </row>
    <row r="181" spans="1:15" s="47" customFormat="1" ht="33.950000000000003" customHeight="1">
      <c r="A181" s="104"/>
      <c r="B181" s="96"/>
      <c r="C181" s="61">
        <v>266394.74</v>
      </c>
      <c r="D181" s="61">
        <v>0</v>
      </c>
      <c r="E181" s="61">
        <v>266394.74</v>
      </c>
      <c r="F181" s="56" t="s">
        <v>178</v>
      </c>
      <c r="G181" s="41">
        <v>45427</v>
      </c>
      <c r="H181" s="61">
        <v>266394.74</v>
      </c>
      <c r="I181" s="41">
        <v>45427</v>
      </c>
      <c r="J181" s="61">
        <v>266394.74</v>
      </c>
      <c r="K181" s="50">
        <v>119720545</v>
      </c>
      <c r="L181" s="51" t="s">
        <v>47</v>
      </c>
      <c r="M181" s="48" t="s">
        <v>179</v>
      </c>
      <c r="N181" s="41">
        <v>45427</v>
      </c>
      <c r="O181" s="46"/>
    </row>
    <row r="182" spans="1:15" s="47" customFormat="1" ht="33.950000000000003" customHeight="1">
      <c r="A182" s="104"/>
      <c r="B182" s="96" t="s">
        <v>25</v>
      </c>
      <c r="C182" s="61">
        <v>332792.15999999997</v>
      </c>
      <c r="D182" s="61">
        <v>0</v>
      </c>
      <c r="E182" s="61">
        <v>332792.15999999997</v>
      </c>
      <c r="F182" s="56" t="s">
        <v>212</v>
      </c>
      <c r="G182" s="41">
        <v>45457</v>
      </c>
      <c r="H182" s="61">
        <v>332792.15999999997</v>
      </c>
      <c r="I182" s="41">
        <v>45457</v>
      </c>
      <c r="J182" s="61">
        <v>332792.15999999997</v>
      </c>
      <c r="K182" s="50">
        <v>119720545</v>
      </c>
      <c r="L182" s="51" t="s">
        <v>47</v>
      </c>
      <c r="M182" s="48" t="s">
        <v>213</v>
      </c>
      <c r="N182" s="41">
        <v>45457</v>
      </c>
      <c r="O182" s="46"/>
    </row>
    <row r="183" spans="1:15" s="47" customFormat="1" ht="33.950000000000003" customHeight="1">
      <c r="A183" s="104"/>
      <c r="B183" s="96"/>
      <c r="C183" s="61">
        <v>269594.53000000003</v>
      </c>
      <c r="D183" s="61">
        <v>0</v>
      </c>
      <c r="E183" s="61">
        <v>269594.53000000003</v>
      </c>
      <c r="F183" s="56" t="s">
        <v>214</v>
      </c>
      <c r="G183" s="41">
        <v>45457</v>
      </c>
      <c r="H183" s="61">
        <v>269594.53000000003</v>
      </c>
      <c r="I183" s="41">
        <v>45457</v>
      </c>
      <c r="J183" s="61">
        <v>269594.53000000003</v>
      </c>
      <c r="K183" s="50">
        <v>119720545</v>
      </c>
      <c r="L183" s="51" t="s">
        <v>47</v>
      </c>
      <c r="M183" s="48" t="s">
        <v>215</v>
      </c>
      <c r="N183" s="41">
        <v>45457</v>
      </c>
      <c r="O183" s="46"/>
    </row>
    <row r="184" spans="1:15" s="47" customFormat="1" ht="33.950000000000003" customHeight="1">
      <c r="A184" s="104"/>
      <c r="B184" s="96" t="s">
        <v>26</v>
      </c>
      <c r="C184" s="61">
        <v>333887.35999999999</v>
      </c>
      <c r="D184" s="61">
        <v>0</v>
      </c>
      <c r="E184" s="61">
        <v>333887.35999999999</v>
      </c>
      <c r="F184" s="56" t="s">
        <v>238</v>
      </c>
      <c r="G184" s="53">
        <v>45488</v>
      </c>
      <c r="H184" s="61">
        <v>333887.35999999999</v>
      </c>
      <c r="I184" s="53">
        <v>45488</v>
      </c>
      <c r="J184" s="61">
        <v>333887.35999999999</v>
      </c>
      <c r="K184" s="50">
        <v>119720545</v>
      </c>
      <c r="L184" s="43" t="s">
        <v>47</v>
      </c>
      <c r="M184" s="48" t="s">
        <v>239</v>
      </c>
      <c r="N184" s="53">
        <v>45488</v>
      </c>
      <c r="O184" s="46"/>
    </row>
    <row r="185" spans="1:15" s="47" customFormat="1" ht="33.950000000000003" customHeight="1">
      <c r="A185" s="104"/>
      <c r="B185" s="96"/>
      <c r="C185" s="61">
        <v>249102.97</v>
      </c>
      <c r="D185" s="61">
        <v>0</v>
      </c>
      <c r="E185" s="61">
        <v>249102.97</v>
      </c>
      <c r="F185" s="56" t="s">
        <v>242</v>
      </c>
      <c r="G185" s="53">
        <v>45488</v>
      </c>
      <c r="H185" s="61">
        <v>249102.97</v>
      </c>
      <c r="I185" s="53">
        <v>45488</v>
      </c>
      <c r="J185" s="61">
        <v>249102.97</v>
      </c>
      <c r="K185" s="50">
        <v>119720545</v>
      </c>
      <c r="L185" s="51" t="s">
        <v>47</v>
      </c>
      <c r="M185" s="48" t="s">
        <v>243</v>
      </c>
      <c r="N185" s="53">
        <v>45488</v>
      </c>
      <c r="O185" s="46"/>
    </row>
    <row r="186" spans="1:15" s="47" customFormat="1" ht="33.950000000000003" customHeight="1">
      <c r="A186" s="104"/>
      <c r="B186" s="96" t="s">
        <v>27</v>
      </c>
      <c r="C186" s="61">
        <v>304613.7</v>
      </c>
      <c r="D186" s="61">
        <v>0</v>
      </c>
      <c r="E186" s="61">
        <v>304613.7</v>
      </c>
      <c r="F186" s="56" t="s">
        <v>268</v>
      </c>
      <c r="G186" s="53">
        <v>45519</v>
      </c>
      <c r="H186" s="61">
        <v>304613.7</v>
      </c>
      <c r="I186" s="53">
        <v>45519</v>
      </c>
      <c r="J186" s="61">
        <v>304613.7</v>
      </c>
      <c r="K186" s="50">
        <v>119720545</v>
      </c>
      <c r="L186" s="51" t="s">
        <v>47</v>
      </c>
      <c r="M186" s="48" t="s">
        <v>269</v>
      </c>
      <c r="N186" s="53">
        <v>45519</v>
      </c>
      <c r="O186" s="46"/>
    </row>
    <row r="187" spans="1:15" s="47" customFormat="1" ht="33.950000000000003" customHeight="1">
      <c r="A187" s="104"/>
      <c r="B187" s="96"/>
      <c r="C187" s="61">
        <v>207409.89</v>
      </c>
      <c r="D187" s="61">
        <v>0</v>
      </c>
      <c r="E187" s="61">
        <v>207409.89</v>
      </c>
      <c r="F187" s="56" t="s">
        <v>272</v>
      </c>
      <c r="G187" s="53">
        <v>45519</v>
      </c>
      <c r="H187" s="61">
        <v>207409.89</v>
      </c>
      <c r="I187" s="53">
        <v>45519</v>
      </c>
      <c r="J187" s="61">
        <v>207409.89</v>
      </c>
      <c r="K187" s="50">
        <v>119720545</v>
      </c>
      <c r="L187" s="43" t="s">
        <v>47</v>
      </c>
      <c r="M187" s="48" t="s">
        <v>273</v>
      </c>
      <c r="N187" s="53">
        <v>45519</v>
      </c>
      <c r="O187" s="46"/>
    </row>
    <row r="188" spans="1:15" s="47" customFormat="1" ht="33.950000000000003" customHeight="1">
      <c r="A188" s="104"/>
      <c r="B188" s="96" t="s">
        <v>28</v>
      </c>
      <c r="C188" s="61">
        <v>243676.78</v>
      </c>
      <c r="D188" s="61">
        <v>0</v>
      </c>
      <c r="E188" s="61">
        <f>C188-D188</f>
        <v>243676.78</v>
      </c>
      <c r="F188" s="56" t="s">
        <v>294</v>
      </c>
      <c r="G188" s="53">
        <v>45547</v>
      </c>
      <c r="H188" s="61">
        <v>243676.78</v>
      </c>
      <c r="I188" s="49">
        <v>45548</v>
      </c>
      <c r="J188" s="61">
        <v>243676.78</v>
      </c>
      <c r="K188" s="50">
        <v>119720545</v>
      </c>
      <c r="L188" s="43" t="s">
        <v>47</v>
      </c>
      <c r="M188" s="48" t="s">
        <v>295</v>
      </c>
      <c r="N188" s="49">
        <v>45548</v>
      </c>
      <c r="O188" s="46"/>
    </row>
    <row r="189" spans="1:15" s="47" customFormat="1" ht="33.950000000000003" customHeight="1">
      <c r="A189" s="104"/>
      <c r="B189" s="96"/>
      <c r="C189" s="61">
        <v>340795.95</v>
      </c>
      <c r="D189" s="61">
        <v>0</v>
      </c>
      <c r="E189" s="61">
        <f>C189-D189</f>
        <v>340795.95</v>
      </c>
      <c r="F189" s="56" t="s">
        <v>296</v>
      </c>
      <c r="G189" s="53">
        <v>45547</v>
      </c>
      <c r="H189" s="61">
        <v>340795.95</v>
      </c>
      <c r="I189" s="49">
        <v>45548</v>
      </c>
      <c r="J189" s="61">
        <v>340795.95</v>
      </c>
      <c r="K189" s="50">
        <v>119720545</v>
      </c>
      <c r="L189" s="43" t="s">
        <v>47</v>
      </c>
      <c r="M189" s="48" t="s">
        <v>297</v>
      </c>
      <c r="N189" s="49">
        <v>45548</v>
      </c>
      <c r="O189" s="46"/>
    </row>
    <row r="190" spans="1:15" s="47" customFormat="1" ht="33.950000000000003" customHeight="1">
      <c r="A190" s="104"/>
      <c r="B190" s="96" t="s">
        <v>29</v>
      </c>
      <c r="C190" s="61">
        <v>47239.6</v>
      </c>
      <c r="D190" s="61">
        <v>0</v>
      </c>
      <c r="E190" s="61">
        <v>47239.6</v>
      </c>
      <c r="F190" s="56" t="s">
        <v>345</v>
      </c>
      <c r="G190" s="41">
        <v>45581</v>
      </c>
      <c r="H190" s="61">
        <v>47239.6</v>
      </c>
      <c r="I190" s="49">
        <v>45581</v>
      </c>
      <c r="J190" s="84">
        <v>47239.6</v>
      </c>
      <c r="K190" s="50">
        <v>119720545</v>
      </c>
      <c r="L190" s="51" t="s">
        <v>47</v>
      </c>
      <c r="M190" s="43" t="s">
        <v>380</v>
      </c>
      <c r="N190" s="49">
        <v>45581</v>
      </c>
      <c r="O190" s="46"/>
    </row>
    <row r="191" spans="1:15" s="47" customFormat="1" ht="33.950000000000003" customHeight="1">
      <c r="A191" s="104"/>
      <c r="B191" s="96"/>
      <c r="C191" s="61">
        <v>65452.82</v>
      </c>
      <c r="D191" s="61">
        <v>0</v>
      </c>
      <c r="E191" s="61">
        <v>65452.82</v>
      </c>
      <c r="F191" s="56" t="s">
        <v>344</v>
      </c>
      <c r="G191" s="41">
        <v>45581</v>
      </c>
      <c r="H191" s="61">
        <v>65452.82</v>
      </c>
      <c r="I191" s="49">
        <v>45581</v>
      </c>
      <c r="J191" s="84">
        <v>65452.82</v>
      </c>
      <c r="K191" s="50">
        <v>119720545</v>
      </c>
      <c r="L191" s="51" t="s">
        <v>47</v>
      </c>
      <c r="M191" s="43" t="s">
        <v>381</v>
      </c>
      <c r="N191" s="49">
        <v>45581</v>
      </c>
      <c r="O191" s="46"/>
    </row>
    <row r="192" spans="1:15" s="47" customFormat="1" ht="33.950000000000003" customHeight="1">
      <c r="A192" s="104"/>
      <c r="B192" s="96" t="s">
        <v>30</v>
      </c>
      <c r="C192" s="61">
        <v>209311.59</v>
      </c>
      <c r="D192" s="61">
        <v>0</v>
      </c>
      <c r="E192" s="61">
        <v>83666.039999999994</v>
      </c>
      <c r="F192" s="56" t="s">
        <v>368</v>
      </c>
      <c r="G192" s="41">
        <v>45611</v>
      </c>
      <c r="H192" s="61">
        <f>+C192</f>
        <v>209311.59</v>
      </c>
      <c r="I192" s="49">
        <v>45611</v>
      </c>
      <c r="J192" s="84">
        <f>+E192</f>
        <v>83666.039999999994</v>
      </c>
      <c r="K192" s="50">
        <v>119720545</v>
      </c>
      <c r="L192" s="43" t="s">
        <v>47</v>
      </c>
      <c r="M192" s="43" t="s">
        <v>403</v>
      </c>
      <c r="N192" s="49">
        <v>45611</v>
      </c>
      <c r="O192" s="46"/>
    </row>
    <row r="193" spans="1:15" s="47" customFormat="1" ht="33.950000000000003" customHeight="1">
      <c r="A193" s="104"/>
      <c r="B193" s="96"/>
      <c r="C193" s="61">
        <v>94479.2</v>
      </c>
      <c r="D193" s="61">
        <v>0</v>
      </c>
      <c r="E193" s="61">
        <v>101879.26</v>
      </c>
      <c r="F193" s="56" t="s">
        <v>369</v>
      </c>
      <c r="G193" s="41">
        <v>45622</v>
      </c>
      <c r="H193" s="61">
        <f>+C193</f>
        <v>94479.2</v>
      </c>
      <c r="I193" s="49">
        <v>45622</v>
      </c>
      <c r="J193" s="84">
        <f>+E193</f>
        <v>101879.26</v>
      </c>
      <c r="K193" s="50">
        <v>119720545</v>
      </c>
      <c r="L193" s="51" t="s">
        <v>47</v>
      </c>
      <c r="M193" s="43" t="s">
        <v>358</v>
      </c>
      <c r="N193" s="49">
        <v>45622</v>
      </c>
      <c r="O193" s="46"/>
    </row>
    <row r="194" spans="1:15" s="47" customFormat="1" ht="33.950000000000003" customHeight="1">
      <c r="A194" s="104"/>
      <c r="B194" s="96"/>
      <c r="C194" s="61">
        <v>308578.12</v>
      </c>
      <c r="D194" s="61">
        <v>0</v>
      </c>
      <c r="E194" s="61">
        <v>120092.48</v>
      </c>
      <c r="F194" s="56" t="s">
        <v>370</v>
      </c>
      <c r="G194" s="41">
        <v>45611</v>
      </c>
      <c r="H194" s="61">
        <f>+E194</f>
        <v>120092.48</v>
      </c>
      <c r="I194" s="41">
        <v>45611</v>
      </c>
      <c r="J194" s="84">
        <f>+H194</f>
        <v>120092.48</v>
      </c>
      <c r="K194" s="50">
        <v>119720545</v>
      </c>
      <c r="L194" s="51" t="s">
        <v>47</v>
      </c>
      <c r="M194" s="43" t="s">
        <v>359</v>
      </c>
      <c r="N194" s="49">
        <v>45611</v>
      </c>
      <c r="O194" s="46"/>
    </row>
    <row r="195" spans="1:15" s="47" customFormat="1" ht="33.950000000000003" customHeight="1">
      <c r="A195" s="104"/>
      <c r="B195" s="96"/>
      <c r="C195" s="61">
        <v>130870.18</v>
      </c>
      <c r="D195" s="61">
        <v>0</v>
      </c>
      <c r="E195" s="61">
        <v>138305.70000000001</v>
      </c>
      <c r="F195" s="56" t="s">
        <v>371</v>
      </c>
      <c r="G195" s="41">
        <v>45622</v>
      </c>
      <c r="H195" s="61">
        <f>+E195</f>
        <v>138305.70000000001</v>
      </c>
      <c r="I195" s="41">
        <v>45622</v>
      </c>
      <c r="J195" s="84">
        <f>+H195</f>
        <v>138305.70000000001</v>
      </c>
      <c r="K195" s="50">
        <v>119720545</v>
      </c>
      <c r="L195" s="51" t="s">
        <v>47</v>
      </c>
      <c r="M195" s="43" t="s">
        <v>355</v>
      </c>
      <c r="N195" s="49">
        <v>45622</v>
      </c>
      <c r="O195" s="46"/>
    </row>
    <row r="196" spans="1:15" s="47" customFormat="1" ht="33.950000000000003" customHeight="1">
      <c r="A196" s="104"/>
      <c r="B196" s="96" t="s">
        <v>31</v>
      </c>
      <c r="C196" s="61">
        <v>302491.14</v>
      </c>
      <c r="D196" s="61">
        <v>0</v>
      </c>
      <c r="E196" s="61">
        <f>+C196</f>
        <v>302491.14</v>
      </c>
      <c r="F196" s="56" t="s">
        <v>372</v>
      </c>
      <c r="G196" s="41">
        <v>302491.14</v>
      </c>
      <c r="H196" s="61">
        <f>+E196</f>
        <v>302491.14</v>
      </c>
      <c r="I196" s="49">
        <v>45639</v>
      </c>
      <c r="J196" s="84">
        <f>+H196</f>
        <v>302491.14</v>
      </c>
      <c r="K196" s="50">
        <v>119720510</v>
      </c>
      <c r="L196" s="51" t="s">
        <v>47</v>
      </c>
      <c r="M196" s="43" t="s">
        <v>357</v>
      </c>
      <c r="N196" s="95">
        <v>45639</v>
      </c>
      <c r="O196" s="46"/>
    </row>
    <row r="197" spans="1:15" s="47" customFormat="1" ht="33.950000000000003" customHeight="1">
      <c r="A197" s="104"/>
      <c r="B197" s="96"/>
      <c r="C197" s="61">
        <v>442881.88</v>
      </c>
      <c r="D197" s="61">
        <v>0</v>
      </c>
      <c r="E197" s="61">
        <f>+C197</f>
        <v>442881.88</v>
      </c>
      <c r="F197" s="93" t="s">
        <v>373</v>
      </c>
      <c r="G197" s="41">
        <v>45639</v>
      </c>
      <c r="H197" s="61">
        <f>+E197</f>
        <v>442881.88</v>
      </c>
      <c r="I197" s="49">
        <v>45639</v>
      </c>
      <c r="J197" s="84">
        <f>+H197</f>
        <v>442881.88</v>
      </c>
      <c r="K197" s="50">
        <v>119720510</v>
      </c>
      <c r="L197" s="51" t="s">
        <v>47</v>
      </c>
      <c r="M197" s="43" t="s">
        <v>356</v>
      </c>
      <c r="N197" s="49">
        <v>45639</v>
      </c>
      <c r="O197" s="46"/>
    </row>
    <row r="198" spans="1:15" s="47" customFormat="1" ht="33.950000000000003" customHeight="1">
      <c r="A198" s="101" t="s">
        <v>43</v>
      </c>
      <c r="B198" s="101"/>
      <c r="C198" s="55">
        <f>SUM(C172:C197)</f>
        <v>6499147</v>
      </c>
      <c r="D198" s="55">
        <f>SUM(D172:D197)</f>
        <v>0</v>
      </c>
      <c r="E198" s="55">
        <f>SUM(E172:E197)</f>
        <v>6193462.080000001</v>
      </c>
      <c r="F198" s="56"/>
      <c r="G198" s="57"/>
      <c r="H198" s="55">
        <f>SUM(H172:H197)</f>
        <v>6318096.8800000008</v>
      </c>
      <c r="I198" s="45"/>
      <c r="J198" s="55">
        <f>SUM(J172:J197)</f>
        <v>6199851.3900000006</v>
      </c>
      <c r="K198" s="59"/>
      <c r="L198" s="60"/>
      <c r="M198" s="54"/>
      <c r="N198" s="45"/>
      <c r="O198" s="46"/>
    </row>
    <row r="199" spans="1:15" s="47" customFormat="1" ht="33.950000000000003" customHeight="1">
      <c r="A199" s="104"/>
      <c r="B199" s="87" t="s">
        <v>9</v>
      </c>
      <c r="C199" s="61">
        <v>1484.6</v>
      </c>
      <c r="D199" s="61">
        <v>0</v>
      </c>
      <c r="E199" s="61">
        <v>1484.6</v>
      </c>
      <c r="F199" s="56" t="s">
        <v>182</v>
      </c>
      <c r="G199" s="53">
        <v>45434</v>
      </c>
      <c r="H199" s="61">
        <v>1484.6</v>
      </c>
      <c r="I199" s="53">
        <v>45434</v>
      </c>
      <c r="J199" s="61">
        <v>1484.6</v>
      </c>
      <c r="K199" s="50">
        <v>119720510</v>
      </c>
      <c r="L199" s="51" t="s">
        <v>47</v>
      </c>
      <c r="M199" s="54" t="s">
        <v>183</v>
      </c>
      <c r="N199" s="53">
        <v>45434</v>
      </c>
      <c r="O199" s="52"/>
    </row>
    <row r="200" spans="1:15" s="47" customFormat="1" ht="33.950000000000003" customHeight="1">
      <c r="A200" s="104"/>
      <c r="B200" s="87" t="s">
        <v>29</v>
      </c>
      <c r="C200" s="61">
        <v>77439.179999999993</v>
      </c>
      <c r="D200" s="61">
        <v>0</v>
      </c>
      <c r="E200" s="61">
        <f>+C200</f>
        <v>77439.179999999993</v>
      </c>
      <c r="F200" s="56" t="s">
        <v>378</v>
      </c>
      <c r="G200" s="53">
        <v>45588</v>
      </c>
      <c r="H200" s="61">
        <f>+E200</f>
        <v>77439.179999999993</v>
      </c>
      <c r="I200" s="45">
        <v>45588</v>
      </c>
      <c r="J200" s="61">
        <f>+H200</f>
        <v>77439.179999999993</v>
      </c>
      <c r="K200" s="50">
        <v>119720510</v>
      </c>
      <c r="L200" s="51" t="s">
        <v>47</v>
      </c>
      <c r="M200" s="43" t="s">
        <v>386</v>
      </c>
      <c r="N200" s="45">
        <v>45588</v>
      </c>
      <c r="O200" s="52"/>
    </row>
    <row r="201" spans="1:15" s="47" customFormat="1" ht="23.1" customHeight="1">
      <c r="A201" s="102" t="s">
        <v>44</v>
      </c>
      <c r="B201" s="103"/>
      <c r="C201" s="71">
        <f>SUM(C199:C200)</f>
        <v>78923.78</v>
      </c>
      <c r="D201" s="71">
        <f>SUM(D199:D200)</f>
        <v>0</v>
      </c>
      <c r="E201" s="71">
        <f>SUM(E199:E200)</f>
        <v>78923.78</v>
      </c>
      <c r="F201" s="72"/>
      <c r="G201" s="73"/>
      <c r="H201" s="71">
        <f>SUM(H199:H200)</f>
        <v>78923.78</v>
      </c>
      <c r="I201" s="74"/>
      <c r="J201" s="71">
        <f>SUM(J199:J200)</f>
        <v>78923.78</v>
      </c>
      <c r="K201" s="75"/>
      <c r="L201" s="76"/>
      <c r="M201" s="77"/>
      <c r="N201" s="78"/>
      <c r="O201" s="79"/>
    </row>
    <row r="202" spans="1:15" s="47" customFormat="1" ht="33" customHeight="1">
      <c r="A202" s="107" t="s">
        <v>45</v>
      </c>
      <c r="B202" s="108"/>
      <c r="C202" s="71">
        <f>+C201+C198+C171+C144+C131</f>
        <v>110087812.08000001</v>
      </c>
      <c r="D202" s="71">
        <f>+D201+D198+D171+D144+D131</f>
        <v>756999</v>
      </c>
      <c r="E202" s="71">
        <f>+E201+E198+E171+E144+E131</f>
        <v>109025128.16000003</v>
      </c>
      <c r="F202" s="72"/>
      <c r="G202" s="73"/>
      <c r="H202" s="71">
        <f>+H201+H198+H171+H144+H131</f>
        <v>109907965.96000002</v>
      </c>
      <c r="I202" s="80"/>
      <c r="J202" s="71">
        <f>+J201+J198+J171+J144+J131</f>
        <v>109031517.47000003</v>
      </c>
      <c r="K202" s="81"/>
      <c r="L202" s="82"/>
      <c r="M202" s="120"/>
      <c r="N202" s="120"/>
      <c r="O202" s="120"/>
    </row>
    <row r="203" spans="1:15">
      <c r="A203" s="20"/>
      <c r="B203" s="20"/>
      <c r="C203" s="21"/>
      <c r="D203" s="21"/>
      <c r="E203" s="22"/>
      <c r="F203" s="23"/>
      <c r="G203" s="24"/>
      <c r="H203" s="22"/>
      <c r="I203" s="25"/>
      <c r="J203" s="22"/>
      <c r="K203" s="26"/>
      <c r="L203" s="27"/>
      <c r="M203" s="37"/>
      <c r="N203" s="24"/>
      <c r="O203" s="20"/>
    </row>
    <row r="204" spans="1:15">
      <c r="A204" s="20"/>
      <c r="B204" s="20"/>
      <c r="C204" s="21"/>
      <c r="D204" s="21"/>
      <c r="E204" s="22"/>
      <c r="F204" s="23"/>
      <c r="G204" s="24"/>
      <c r="H204" s="22"/>
      <c r="I204" s="25"/>
      <c r="J204" s="22"/>
      <c r="K204" s="26"/>
      <c r="L204" s="27"/>
      <c r="M204" s="37"/>
      <c r="N204" s="24"/>
      <c r="O204" s="20"/>
    </row>
    <row r="205" spans="1:15" ht="15.75">
      <c r="A205" s="20"/>
      <c r="B205" s="20"/>
      <c r="C205" s="22"/>
      <c r="D205" s="22"/>
      <c r="E205" s="22"/>
      <c r="F205" s="23"/>
      <c r="G205" s="24"/>
      <c r="H205" s="28"/>
      <c r="I205" s="24"/>
      <c r="J205" s="22"/>
      <c r="K205" s="26"/>
      <c r="L205" s="27"/>
      <c r="M205" s="37"/>
      <c r="N205" s="24"/>
      <c r="O205" s="20"/>
    </row>
    <row r="206" spans="1:15">
      <c r="A206" s="20"/>
      <c r="B206" s="20"/>
      <c r="C206" s="22"/>
      <c r="D206" s="22"/>
      <c r="E206" s="22"/>
      <c r="F206" s="23"/>
      <c r="G206" s="24"/>
      <c r="H206" s="22"/>
      <c r="I206" s="24"/>
      <c r="J206" s="22"/>
      <c r="K206" s="26"/>
      <c r="L206" s="27"/>
      <c r="M206" s="37"/>
      <c r="N206" s="24"/>
      <c r="O206" s="20"/>
    </row>
    <row r="207" spans="1:15">
      <c r="A207" s="20"/>
      <c r="B207" s="20"/>
      <c r="C207" s="22"/>
      <c r="D207" s="22"/>
      <c r="E207" s="22"/>
      <c r="F207" s="23"/>
      <c r="G207" s="24"/>
      <c r="H207" s="22"/>
      <c r="I207" s="24"/>
      <c r="J207" s="22"/>
      <c r="K207" s="26"/>
      <c r="L207" s="27"/>
      <c r="M207" s="37"/>
      <c r="N207" s="24"/>
      <c r="O207" s="20"/>
    </row>
    <row r="208" spans="1:15">
      <c r="A208" s="20"/>
      <c r="B208" s="20"/>
      <c r="C208" s="22"/>
      <c r="D208" s="22"/>
      <c r="E208" s="22"/>
      <c r="F208" s="23"/>
      <c r="G208" s="24"/>
      <c r="H208" s="22"/>
      <c r="I208" s="24"/>
      <c r="J208" s="22"/>
      <c r="K208" s="26"/>
      <c r="L208" s="27"/>
      <c r="M208" s="37"/>
      <c r="N208" s="24"/>
      <c r="O208" s="20"/>
    </row>
    <row r="209" spans="1:15">
      <c r="A209" s="20"/>
      <c r="B209" s="20"/>
      <c r="C209" s="22"/>
      <c r="D209" s="22"/>
      <c r="E209" s="22"/>
      <c r="F209" s="23"/>
      <c r="G209" s="24"/>
      <c r="H209" s="22"/>
      <c r="I209" s="24"/>
      <c r="J209" s="22"/>
      <c r="K209" s="26"/>
      <c r="L209" s="27"/>
      <c r="M209" s="37"/>
      <c r="N209" s="24"/>
      <c r="O209" s="20"/>
    </row>
    <row r="210" spans="1:15">
      <c r="A210" s="20"/>
      <c r="B210" s="20"/>
      <c r="C210" s="22"/>
      <c r="D210" s="22"/>
      <c r="E210" s="22"/>
      <c r="F210" s="23"/>
      <c r="G210" s="24"/>
      <c r="H210" s="22"/>
      <c r="I210" s="24"/>
      <c r="J210" s="22"/>
      <c r="K210" s="26"/>
      <c r="L210" s="27"/>
      <c r="M210" s="37"/>
      <c r="N210" s="24"/>
      <c r="O210" s="20"/>
    </row>
    <row r="211" spans="1:15">
      <c r="A211" s="20"/>
      <c r="B211" s="20"/>
      <c r="C211" s="22"/>
      <c r="D211" s="22"/>
      <c r="E211" s="22"/>
      <c r="F211" s="23"/>
      <c r="G211" s="24"/>
      <c r="H211" s="22"/>
      <c r="I211" s="24"/>
      <c r="J211" s="22"/>
      <c r="K211" s="26"/>
      <c r="L211" s="27"/>
      <c r="M211" s="37"/>
      <c r="N211" s="24"/>
      <c r="O211" s="20"/>
    </row>
    <row r="212" spans="1:15">
      <c r="A212" s="20"/>
      <c r="B212" s="20"/>
      <c r="C212" s="22"/>
      <c r="D212" s="22"/>
      <c r="E212" s="22"/>
      <c r="F212" s="23"/>
      <c r="G212" s="24"/>
      <c r="H212" s="22"/>
      <c r="I212" s="24"/>
      <c r="J212" s="22"/>
      <c r="K212" s="26"/>
      <c r="L212" s="27"/>
      <c r="M212" s="37"/>
      <c r="N212" s="24"/>
      <c r="O212" s="20"/>
    </row>
    <row r="213" spans="1:15">
      <c r="A213" s="20"/>
      <c r="B213" s="20"/>
      <c r="C213" s="22"/>
      <c r="D213" s="22"/>
      <c r="E213" s="22"/>
      <c r="F213" s="23"/>
      <c r="G213" s="24"/>
      <c r="H213" s="22"/>
      <c r="I213" s="24"/>
      <c r="J213" s="22"/>
      <c r="K213" s="26"/>
      <c r="L213" s="27"/>
      <c r="M213" s="37"/>
      <c r="N213" s="24"/>
      <c r="O213" s="20"/>
    </row>
    <row r="214" spans="1:15">
      <c r="A214" s="20"/>
      <c r="B214" s="20"/>
      <c r="C214" s="22"/>
      <c r="D214" s="22"/>
      <c r="E214" s="22"/>
      <c r="F214" s="23"/>
      <c r="G214" s="24"/>
      <c r="H214" s="22"/>
      <c r="I214" s="24"/>
      <c r="J214" s="22"/>
      <c r="K214" s="26"/>
      <c r="L214" s="27"/>
      <c r="M214" s="37"/>
      <c r="N214" s="24"/>
      <c r="O214" s="20"/>
    </row>
    <row r="215" spans="1:15">
      <c r="A215" s="20"/>
      <c r="B215" s="20"/>
      <c r="C215" s="22"/>
      <c r="D215" s="22"/>
      <c r="E215" s="22"/>
      <c r="F215" s="23"/>
      <c r="G215" s="24"/>
      <c r="H215" s="22"/>
      <c r="I215" s="24"/>
      <c r="J215" s="22"/>
      <c r="K215" s="26"/>
      <c r="L215" s="27"/>
      <c r="M215" s="37"/>
      <c r="N215" s="24"/>
      <c r="O215" s="20"/>
    </row>
    <row r="216" spans="1:15">
      <c r="A216" s="20"/>
      <c r="B216" s="20"/>
      <c r="C216" s="22"/>
      <c r="D216" s="22"/>
      <c r="E216" s="22"/>
      <c r="F216" s="23"/>
      <c r="G216" s="24"/>
      <c r="H216" s="22"/>
      <c r="I216" s="24"/>
      <c r="J216" s="22"/>
      <c r="K216" s="26"/>
      <c r="L216" s="27"/>
      <c r="M216" s="37"/>
      <c r="N216" s="24"/>
      <c r="O216" s="20"/>
    </row>
    <row r="217" spans="1:15">
      <c r="A217" s="20"/>
      <c r="B217" s="20"/>
      <c r="C217" s="22"/>
      <c r="D217" s="22"/>
      <c r="E217" s="22"/>
      <c r="F217" s="23"/>
      <c r="G217" s="24"/>
      <c r="H217" s="22"/>
      <c r="I217" s="24"/>
      <c r="J217" s="22"/>
      <c r="K217" s="26"/>
      <c r="L217" s="27"/>
      <c r="M217" s="37"/>
      <c r="N217" s="24"/>
      <c r="O217" s="20"/>
    </row>
  </sheetData>
  <mergeCells count="91">
    <mergeCell ref="I45:L45"/>
    <mergeCell ref="M202:O202"/>
    <mergeCell ref="I31:L31"/>
    <mergeCell ref="I34:L34"/>
    <mergeCell ref="I37:L37"/>
    <mergeCell ref="I40:L40"/>
    <mergeCell ref="I20:L20"/>
    <mergeCell ref="I23:L23"/>
    <mergeCell ref="B190:B191"/>
    <mergeCell ref="B192:B195"/>
    <mergeCell ref="B196:B197"/>
    <mergeCell ref="B145:B146"/>
    <mergeCell ref="B147:B148"/>
    <mergeCell ref="B149:B150"/>
    <mergeCell ref="B151:B152"/>
    <mergeCell ref="B157:B158"/>
    <mergeCell ref="B159:B160"/>
    <mergeCell ref="B161:B162"/>
    <mergeCell ref="B153:B155"/>
    <mergeCell ref="B169:B170"/>
    <mergeCell ref="B19:B21"/>
    <mergeCell ref="I43:L43"/>
    <mergeCell ref="B9:B11"/>
    <mergeCell ref="B12:B14"/>
    <mergeCell ref="I10:L10"/>
    <mergeCell ref="I13:L13"/>
    <mergeCell ref="I17:L17"/>
    <mergeCell ref="B15:B18"/>
    <mergeCell ref="N1:O1"/>
    <mergeCell ref="A2:O2"/>
    <mergeCell ref="A4:O4"/>
    <mergeCell ref="O7:O8"/>
    <mergeCell ref="F7:H7"/>
    <mergeCell ref="E7:E8"/>
    <mergeCell ref="A7:A8"/>
    <mergeCell ref="C7:C8"/>
    <mergeCell ref="I7:J7"/>
    <mergeCell ref="K7:L7"/>
    <mergeCell ref="M7:N7"/>
    <mergeCell ref="B7:B8"/>
    <mergeCell ref="D7:D8"/>
    <mergeCell ref="B114:B115"/>
    <mergeCell ref="B105:B106"/>
    <mergeCell ref="B110:B111"/>
    <mergeCell ref="B101:B102"/>
    <mergeCell ref="B107:B108"/>
    <mergeCell ref="B36:B38"/>
    <mergeCell ref="B22:B24"/>
    <mergeCell ref="A73:B73"/>
    <mergeCell ref="A86:B86"/>
    <mergeCell ref="A99:B99"/>
    <mergeCell ref="A47:B47"/>
    <mergeCell ref="A61:A72"/>
    <mergeCell ref="A74:A85"/>
    <mergeCell ref="A100:A116"/>
    <mergeCell ref="A118:A129"/>
    <mergeCell ref="A5:O5"/>
    <mergeCell ref="A144:B144"/>
    <mergeCell ref="A202:B202"/>
    <mergeCell ref="A9:A46"/>
    <mergeCell ref="A132:A143"/>
    <mergeCell ref="B39:B41"/>
    <mergeCell ref="B45:B46"/>
    <mergeCell ref="B42:B44"/>
    <mergeCell ref="A131:B131"/>
    <mergeCell ref="A60:B60"/>
    <mergeCell ref="A48:A59"/>
    <mergeCell ref="A117:B117"/>
    <mergeCell ref="B29:B32"/>
    <mergeCell ref="B33:B35"/>
    <mergeCell ref="I27:L27"/>
    <mergeCell ref="B25:B28"/>
    <mergeCell ref="A130:B130"/>
    <mergeCell ref="A201:B201"/>
    <mergeCell ref="A145:A170"/>
    <mergeCell ref="A172:A197"/>
    <mergeCell ref="A199:A200"/>
    <mergeCell ref="A171:B171"/>
    <mergeCell ref="A198:B198"/>
    <mergeCell ref="B172:B173"/>
    <mergeCell ref="B174:B175"/>
    <mergeCell ref="B176:B177"/>
    <mergeCell ref="B178:B179"/>
    <mergeCell ref="B180:B181"/>
    <mergeCell ref="B182:B183"/>
    <mergeCell ref="A87:A98"/>
    <mergeCell ref="B188:B189"/>
    <mergeCell ref="B184:B185"/>
    <mergeCell ref="B186:B187"/>
    <mergeCell ref="B165:B168"/>
    <mergeCell ref="B163:B164"/>
  </mergeCells>
  <phoneticPr fontId="13" type="noConversion"/>
  <pageMargins left="0.7" right="0.7" top="0.75" bottom="0.75" header="0.3" footer="0.3"/>
  <pageSetup scale="49" fitToHeight="0" orientation="landscape" r:id="rId1"/>
  <headerFooter>
    <oddFooter>&amp;L&amp;"Calibri,Normal"&amp;K000000
&amp;C&amp;"Calibri,Normal"&amp;K000000Pág. &amp;P de &amp;N</oddFooter>
  </headerFooter>
  <rowBreaks count="7" manualBreakCount="7">
    <brk id="32" max="14" man="1"/>
    <brk id="60" max="14" man="1"/>
    <brk id="86" max="14" man="1"/>
    <brk id="115" max="14" man="1"/>
    <brk id="138" max="14" man="1"/>
    <brk id="155" max="16383" man="1"/>
    <brk id="18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AF-03</vt:lpstr>
      <vt:lpstr>'AF-03'!Área_de_impresión</vt:lpstr>
      <vt:lpstr>'AF-03'!Títulos_a_imprimir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2025-04-27T11:09:21Z</cp:lastPrinted>
  <dcterms:created xsi:type="dcterms:W3CDTF">2023-09-08T01:21:25Z</dcterms:created>
  <dcterms:modified xsi:type="dcterms:W3CDTF">2025-04-28T15:22:50Z</dcterms:modified>
</cp:coreProperties>
</file>